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e13a2423a43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earch findings" sheetId="1" r:id="Re1a039d50c874f0f"/>
    <x:sheet xmlns:r="http://schemas.openxmlformats.org/officeDocument/2006/relationships" name="Interventions" sheetId="2" r:id="Rea201b0f80da4e06"/>
    <x:sheet xmlns:r="http://schemas.openxmlformats.org/officeDocument/2006/relationships" name="Projects" sheetId="3" r:id="R34fc7c444b5449b6"/>
    <x:sheet xmlns:r="http://schemas.openxmlformats.org/officeDocument/2006/relationships" name="Finance" sheetId="4" r:id="R1221a4212f724349"/>
    <x:sheet xmlns:r="http://schemas.openxmlformats.org/officeDocument/2006/relationships" name="Designations" sheetId="5" r:id="R7e53794fdbb6495d"/>
    <x:sheet xmlns:r="http://schemas.openxmlformats.org/officeDocument/2006/relationships" name="Controls" sheetId="6" r:id="R34da4e24931543a4"/>
    <x:sheet xmlns:r="http://schemas.openxmlformats.org/officeDocument/2006/relationships" name="Sources" sheetId="7" r:id="R9b58618379a7432b"/>
    <x:sheet xmlns:r="http://schemas.openxmlformats.org/officeDocument/2006/relationships" name="Chart inputs" sheetId="8" r:id="R264f694ccce34077"/>
    <x:sheet xmlns:r="http://schemas.openxmlformats.org/officeDocument/2006/relationships" name="Method" sheetId="9" r:id="R9c970be0c905457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12">
    <x:font>
      <x:sz val="11"/>
      <x:name val="Carlito"/>
    </x:font>
    <x:font>
      <x:sz val="10"/>
      <x:color rgb="FF1B1915"/>
      <x:name val="Arial"/>
    </x:font>
    <x:font>
      <x:b/>
      <x:sz val="15"/>
      <x:color rgb="FF1B1915"/>
      <x:name val="Arial"/>
    </x:font>
    <x:font>
      <x:b/>
      <x:sz val="10"/>
      <x:color rgb="FFFFFFFF"/>
      <x:name val="Arial"/>
    </x:font>
    <x:font>
      <x:b/>
      <x:sz val="12"/>
      <x:name val="Arial"/>
    </x:font>
    <x:font>
      <x:b/>
      <x:sz val="11"/>
      <x:color rgb="FFFFFFFF"/>
      <x:name val="Carlito"/>
    </x:font>
    <x:font>
      <x:sz val="10"/>
      <x:color rgb="FF1B1915"/>
      <x:name val="DejaVu Sans"/>
    </x:font>
    <x:font>
      <x:b/>
      <x:sz val="15"/>
      <x:color rgb="FF1B1915"/>
      <x:name val="DejaVu Sans"/>
    </x:font>
    <x:font>
      <x:b/>
      <x:sz val="10"/>
      <x:color rgb="FFFFFFFF"/>
      <x:name val="DejaVu Sans"/>
    </x:font>
    <x:font>
      <x:sz val="11"/>
      <x:name val="DejaVu Sans"/>
    </x:font>
    <x:font>
      <x:b/>
      <x:sz val="12"/>
      <x:name val="DejaVu Sans"/>
    </x:font>
    <x:font>
      <x:b/>
      <x:sz val="11"/>
      <x:color rgb="FFFFFFFF"/>
      <x:name val="DejaVu Sans"/>
    </x:font>
  </x:fonts>
  <x:fills count="4">
    <x:fill>
      <x:patternFill patternType="none"/>
    </x:fill>
    <x:fill>
      <x:patternFill patternType="gray125"/>
    </x:fill>
    <x:fill>
      <x:patternFill patternType="solid">
        <x:fgColor rgb="FF1B1915"/>
      </x:patternFill>
    </x:fill>
    <x:fill>
      <x:patternFill patternType="solid">
        <x:fgColor rgb="FFF5F3EE"/>
      </x:patternFill>
    </x:fill>
  </x:fills>
  <x:borders count="1">
    <x:border/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  <x:xf numFmtId="201" fontId="1" fillId="3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/>
    <x:xf numFmtId="0" fontId="0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0" fontId="6" fillId="0" borderId="0" xfId="0" applyNumberFormat="1" applyFont="1" applyFill="1" applyBorder="1"/>
    <x:xf numFmtId="0" fontId="7" fillId="0" borderId="0" xfId="0" applyNumberFormat="1" applyFont="1" applyFill="1" applyBorder="1"/>
    <x:xf numFmtId="0" fontId="8" fillId="2" borderId="0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 applyAlignment="1">
      <x:alignment vertical="top" wrapText="1"/>
    </x:xf>
    <x:xf numFmtId="200" fontId="6" fillId="0" borderId="0" xfId="0" applyNumberFormat="1" applyFont="1" applyFill="1" applyBorder="1" applyAlignment="1">
      <x:alignment vertical="top" wrapText="1"/>
    </x:xf>
    <x:xf numFmtId="200" fontId="6" fillId="3" borderId="0" xfId="0" applyNumberFormat="1" applyFont="1" applyFill="1" applyBorder="1" applyAlignment="1">
      <x:alignment vertical="top" wrapText="1"/>
    </x:xf>
    <x:xf numFmtId="201" fontId="6" fillId="0" borderId="0" xfId="0" applyNumberFormat="1" applyFont="1" applyFill="1" applyBorder="1" applyAlignment="1">
      <x:alignment vertical="top" wrapText="1"/>
    </x:xf>
    <x:xf numFmtId="201" fontId="6" fillId="3" borderId="0" xfId="0" applyNumberFormat="1" applyFont="1" applyFill="1" applyBorder="1" applyAlignment="1">
      <x:alignment vertical="top" wrapText="1"/>
    </x:xf>
    <x:xf numFmtId="0" fontId="9" fillId="0" borderId="0" xfId="0" applyNumberFormat="1" applyFont="1" applyFill="1" applyBorder="1"/>
    <x:xf numFmtId="0" fontId="10" fillId="0" borderId="0" xfId="0" applyNumberFormat="1" applyFont="1" applyFill="1" applyBorder="1"/>
    <x:xf numFmtId="0" fontId="11" fillId="2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wrapText="1"/>
    </x:xf>
    <x:xf numFmtId="201" fontId="9" fillId="0" borderId="0" xfId="0" applyNumberFormat="1" applyFont="1" applyFill="1" applyBorder="1" applyAlignment="1">
      <x:alignment wrapText="1"/>
    </x:xf>
    <x:xf numFmtId="201" fontId="9" fillId="0" borderId="0" xfId="0" applyNumberFormat="1" applyFont="1" applyFill="1" applyBorder="1"/>
    <x:xf numFmtId="0" fontId="11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900649d7e34903" /><Relationship Type="http://schemas.openxmlformats.org/officeDocument/2006/relationships/theme" Target="/xl/theme/theme1.xml" Id="Rfc4bebc8569a4cf4" /><Relationship Type="http://schemas.openxmlformats.org/officeDocument/2006/relationships/sharedStrings" Target="/xl/sharedStrings.xml" Id="Rb1de6655925d4343" /><Relationship Type="http://schemas.openxmlformats.org/officeDocument/2006/relationships/worksheet" Target="/xl/worksheets/sheet1.xml" Id="Re1a039d50c874f0f" /><Relationship Type="http://schemas.openxmlformats.org/officeDocument/2006/relationships/worksheet" Target="/xl/worksheets/sheet2.xml" Id="Rea201b0f80da4e06" /><Relationship Type="http://schemas.openxmlformats.org/officeDocument/2006/relationships/worksheet" Target="/xl/worksheets/sheet3.xml" Id="R34fc7c444b5449b6" /><Relationship Type="http://schemas.openxmlformats.org/officeDocument/2006/relationships/worksheet" Target="/xl/worksheets/sheet4.xml" Id="R1221a4212f724349" /><Relationship Type="http://schemas.openxmlformats.org/officeDocument/2006/relationships/worksheet" Target="/xl/worksheets/sheet5.xml" Id="R7e53794fdbb6495d" /><Relationship Type="http://schemas.openxmlformats.org/officeDocument/2006/relationships/worksheet" Target="/xl/worksheets/sheet6.xml" Id="R34da4e24931543a4" /><Relationship Type="http://schemas.openxmlformats.org/officeDocument/2006/relationships/worksheet" Target="/xl/worksheets/sheet7.xml" Id="R9b58618379a7432b" /><Relationship Type="http://schemas.openxmlformats.org/officeDocument/2006/relationships/worksheet" Target="/xl/worksheets/sheet8.xml" Id="R264f694ccce34077" /><Relationship Type="http://schemas.openxmlformats.org/officeDocument/2006/relationships/worksheet" Target="/xl/worksheets/sheet9.xml" Id="R9c970be0c905457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B1915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46" hidden="0" customWidth="1"/>
    <x:col min="3" max="3" width="58" hidden="0" customWidth="1"/>
    <x:col min="4" max="4" width="50" hidden="0" customWidth="1"/>
    <x:col min="5" max="5" width="53" hidden="0" customWidth="1"/>
    <x:col min="6" max="6" width="55" hidden="0" customWidth="1"/>
    <x:col min="7" max="7" width="22" hidden="0" customWidth="1"/>
    <x:col min="8" max="8" width="44" hidden="0" customWidth="1"/>
    <x:col min="9" max="9" width="65" hidden="0" customWidth="1"/>
  </x:cols>
  <x:sheetData>
    <x:row r="1">
      <x:c r="A1" s="22"/>
      <x:c r="B1" s="22"/>
      <x:c r="C1" s="22"/>
      <x:c r="D1" s="22"/>
      <x:c r="E1" s="22"/>
      <x:c r="F1" s="22"/>
      <x:c r="G1" s="22"/>
      <x:c r="H1" s="22"/>
      <x:c r="I1" s="22"/>
    </x:row>
    <x:row r="2" ht="26" customHeight="1">
      <x:c r="A2" s="23" t="str">
        <x:v>Tungsten implementation evidence | Research cutoff 3 November 2026</x:v>
      </x:c>
      <x:c r="B2" s="22"/>
      <x:c r="C2" s="22"/>
      <x:c r="D2" s="22"/>
      <x:c r="E2" s="22"/>
      <x:c r="F2" s="22"/>
      <x:c r="G2" s="22"/>
      <x:c r="H2" s="22"/>
      <x:c r="I2" s="22"/>
    </x:row>
    <x:row r="3">
      <x:c r="A3" s="22"/>
      <x:c r="B3" s="22"/>
      <x:c r="C3" s="22"/>
      <x:c r="D3" s="22"/>
      <x:c r="E3" s="22"/>
      <x:c r="F3" s="22"/>
      <x:c r="G3" s="22"/>
      <x:c r="H3" s="22"/>
      <x:c r="I3" s="22"/>
    </x:row>
    <x:row r="4" ht="34" customHeight="1">
      <x:c r="A4" s="24" t="str">
        <x:v>Claim ID</x:v>
      </x:c>
      <x:c r="B4" s="24" t="str">
        <x:v>Finding</x:v>
      </x:c>
      <x:c r="C4" s="24" t="str">
        <x:v>Source statement</x:v>
      </x:c>
      <x:c r="D4" s="24" t="str">
        <x:v>SMPT at pinned revision</x:v>
      </x:c>
      <x:c r="E4" s="24" t="str">
        <x:v>Research interpretation</x:v>
      </x:c>
      <x:c r="F4" s="24" t="str">
        <x:v>Next verification</x:v>
      </x:c>
      <x:c r="G4" s="24" t="str">
        <x:v>Sources</x:v>
      </x:c>
      <x:c r="H4" s="24" t="str">
        <x:v>Source locator</x:v>
      </x:c>
      <x:c r="I4" s="24" t="str">
        <x:v>SMPT record IDs</x:v>
      </x:c>
    </x:row>
    <x:row r="5" ht="40" customHeight="1">
      <x:c r="A5" s="25" t="str">
        <x:v>C01</x:v>
      </x:c>
      <x:c r="B5" s="25" t="str">
        <x:v>UK financing is more advanced than announcement-only SMPT rows</x:v>
      </x:c>
      <x:c r="C5" s="25" t="str">
        <x:v>Accounts disclose full GBP 25m loan drawdown by 2 September 2026</x:v>
      </x:c>
      <x:c r="D5" s="25" t="str">
        <x:v>SMPT finance rows retain announced status at 25 August</x:v>
      </x:c>
      <x:c r="E5" s="25" t="str">
        <x:v>Financial execution is documented for the loan, separately from production</x:v>
      </x:c>
      <x:c r="F5" s="25" t="str">
        <x:v>No exact drawdown day; no proof all funds became productive assets</x:v>
      </x:c>
      <x:c r="G5" s="25" t="str">
        <x:v>S31</x:v>
      </x:c>
      <x:c r="H5" s="25" t="str">
        <x:v>PDF pp. 39, 67, note 36</x:v>
      </x:c>
      <x:c r="I5" s="25" t="str">
        <x:v>evt-uk-nwf-tungsten-west-2026; fin-uk-nwf-2026-tungsten-west-lending; prj-gb-hemerdon</x:v>
      </x:c>
    </x:row>
    <x:row r="6" ht="40" customHeight="1">
      <x:c r="A6" s="26" t="str">
        <x:v>C02</x:v>
      </x:c>
      <x:c r="B6" s="26" t="str">
        <x:v>Reported UK processing does not establish additional output caused by NWF</x:v>
      </x:c>
      <x:c r="C6" s="26" t="str">
        <x:v>July commissioning / earlier concentrate activity precedes 25 August support; September processing reported</x:v>
      </x:c>
      <x:c r="D6" s="26" t="str">
        <x:v>No tungsten project milestone in pinned registry</x:v>
      </x:c>
      <x:c r="E6" s="26" t="str">
        <x:v>Funding may sustain and expand an existing restart; no causal estimate</x:v>
      </x:c>
      <x:c r="F6" s="26" t="str">
        <x:v>No counterfactual, attributable incremental tonnage, stable output series</x:v>
      </x:c>
      <x:c r="G6" s="26" t="str">
        <x:v>S20; S21; S31</x:v>
      </x:c>
      <x:c r="H6" s="26" t="str">
        <x:v>S20 project update; S21 opening; S31 PDF p. 39</x:v>
      </x:c>
      <x:c r="I6" s="26" t="str">
        <x:v>evt-uk-nwf-tungsten-west-2026; prj-gb-hemerdon</x:v>
      </x:c>
    </x:row>
    <x:row r="7" ht="54" customHeight="1">
      <x:c r="A7" s="25" t="str">
        <x:v>C03</x:v>
      </x:c>
      <x:c r="B7" s="25" t="str">
        <x:v>UK headline includes an uncommitted GBP 10m accordion</x:v>
      </x:c>
      <x:c r="C7" s="25" t="str">
        <x:v>36 equity, 25 loan, 10 uncommitted accordion</x:v>
      </x:c>
      <x:c r="D7" s="25" t="str">
        <x:v>SMPT stores 71 package, 36 equity, up-to-35 lending and unpriced procurement right</x:v>
      </x:c>
      <x:c r="E7" s="25" t="str">
        <x:v>Do not label GBP 71m as cash paid or sum package with parts</x:v>
      </x:c>
      <x:c r="F7" s="25" t="str">
        <x:v>Accordion exercise and completed government offtake not established</x:v>
      </x:c>
      <x:c r="G7" s="25" t="str">
        <x:v>S14; S20; S31</x:v>
      </x:c>
      <x:c r="H7" s="25" t="str">
        <x:v>S20 debt terms; S31 PDF p. 39</x:v>
      </x:c>
      <x:c r="I7" s="25" t="str">
        <x:v>fin-uk-nwf-2026-tungsten-procurement-right; fin-uk-nwf-2026-tungsten-west-equity; fin-uk-nwf-2026-tungsten-west-lending; fin-uk-nwf-2026-tungsten-west-package</x:v>
      </x:c>
    </x:row>
    <x:row r="8" ht="40" customHeight="1">
      <x:c r="A8" s="26" t="str">
        <x:v>C04</x:v>
      </x:c>
      <x:c r="B8" s="26" t="str">
        <x:v>Japan New Metals grant status has advanced beyond the snapshot</x:v>
      </x:c>
      <x:c r="C8" s="26" t="str">
        <x:v>Grant list now includes approx. JPY 2bn; expansion planned at Akita</x:v>
      </x:c>
      <x:c r="D8" s="26" t="str">
        <x:v>SMPT says announced; implementation history empty</x:v>
      </x:c>
      <x:c r="E8" s="26" t="str">
        <x:v>Current award-decision evidence supersedes announcement-only research interpretation</x:v>
      </x:c>
      <x:c r="F8" s="26" t="str">
        <x:v>Date of list update and exact award day unknown; payment not established</x:v>
      </x:c>
      <x:c r="G8" s="26" t="str">
        <x:v>S12; S17</x:v>
      </x:c>
      <x:c r="H8" s="26" t="str">
        <x:v>Grant-decision row 10; MMC release</x:v>
      </x:c>
      <x:c r="I8" s="26" t="str">
        <x:v>evt-jp-espa-japan-new-metals-tungsten-2026; fin-jp-jogmec-japan-new-metals-tungsten-grant</x:v>
      </x:c>
    </x:row>
    <x:row r="9" ht="54" customHeight="1">
      <x:c r="A9" s="25" t="str">
        <x:v>C05</x:v>
      </x:c>
      <x:c r="B9" s="25" t="str">
        <x:v>Japan support targets transformation of material, not a domestic mine in these two cases</x:v>
      </x:c>
      <x:c r="C9" s="25" t="str">
        <x:v>Reduction/carburisation and scrap-to-APT expansion</x:v>
      </x:c>
      <x:c r="D9" s="25" t="str">
        <x:v>SMPT stages processing and refining</x:v>
      </x:c>
      <x:c r="E9" s="25" t="str">
        <x:v>Selected measures address conversion capability and import substitution</x:v>
      </x:c>
      <x:c r="F9" s="25" t="str">
        <x:v>No claim about whole Japanese minerals strategy or feedstock autonomy</x:v>
      </x:c>
      <x:c r="G9" s="25" t="str">
        <x:v>S12; S13; S17</x:v>
      </x:c>
      <x:c r="H9" s="25" t="str">
        <x:v>Project descriptions</x:v>
      </x:c>
      <x:c r="I9" s="25" t="str">
        <x:v>fin-jp-jogmec-almt-tungsten-grant; fin-jp-jogmec-japan-new-metals-tungsten-grant</x:v>
      </x:c>
    </x:row>
    <x:row r="10" ht="54" customHeight="1">
      <x:c r="A10" s="26" t="str">
        <x:v>C06</x:v>
      </x:c>
      <x:c r="B10" s="26" t="str">
        <x:v>EU designation can coexist with construction or no FID</x:v>
      </x:c>
      <x:c r="C10" s="26" t="str">
        <x:v>El Moto construction reported; proposed APT facility has no final investment decision</x:v>
      </x:c>
      <x:c r="D10" s="26" t="str">
        <x:v>Both have recognized designation rows; not execution milestones</x:v>
      </x:c>
      <x:c r="E10" s="26" t="str">
        <x:v>The same legal category cannot serve as an operational classification</x:v>
      </x:c>
      <x:c r="F10" s="26" t="str">
        <x:v>No measured permitting acceleration or causal effect on either project</x:v>
      </x:c>
      <x:c r="G10" s="26" t="str">
        <x:v>S04; S08; S24; S25</x:v>
      </x:c>
      <x:c r="H10" s="26" t="str">
        <x:v>El Moto entry 27; APT entry 5; issuer releases</x:v>
      </x:c>
      <x:c r="I10" s="26" t="str">
        <x:v>dsg-eu-crma-borralha; dsg-eu-crma-el-moto; dsg-eu-crma-eu-apt-tungsten-plant; dsg-eu-crma-p6-metals; dsg-eu-crma-rew-ita-green-hub</x:v>
      </x:c>
    </x:row>
    <x:row r="11" ht="40" customHeight="1">
      <x:c r="A11" s="25" t="str">
        <x:v>C07</x:v>
      </x:c>
      <x:c r="B11" s="25" t="str">
        <x:v>Chinese rule is item-specific licensing with technical scope</x:v>
      </x:c>
      <x:c r="C11" s="25" t="str">
        <x:v>APT, oxide, specified carbide, solid forms, alloys and production technology; exporters must seek licences</x:v>
      </x:c>
      <x:c r="D11" s="25" t="str">
        <x:v>One licensing control clause plus a distinct enforcement campaign</x:v>
      </x:c>
      <x:c r="E11" s="25" t="str">
        <x:v>Legal implementation should be evaluated with licensing / enforcement evidence</x:v>
      </x:c>
      <x:c r="F11" s="25" t="str">
        <x:v>No approval, rejection, processing-time or shipment series collected</x:v>
      </x:c>
      <x:c r="G11" s="25" t="str">
        <x:v>S01; S19</x:v>
      </x:c>
      <x:c r="H11" s="25" t="str">
        <x:v>Item 1 and closing paragraphs</x:v>
      </x:c>
      <x:c r="I11" s="25" t="str">
        <x:v>ctl-cn-tungsten-2025-export-licensing</x:v>
      </x:c>
    </x:row>
    <x:row r="12" ht="54" customHeight="1">
      <x:c r="A12" s="26" t="str">
        <x:v>C08</x:v>
      </x:c>
      <x:c r="B12" s="26" t="str">
        <x:v>Corpus absence cannot establish industrial failure</x:v>
      </x:c>
      <x:c r="C12" s="26" t="str">
        <x:v>New evidence exists beyond coded statuses</x:v>
      </x:c>
      <x:c r="D12" s="26" t="str">
        <x:v>No selected tungsten project-milestone rows</x:v>
      </x:c>
      <x:c r="E12" s="26" t="str">
        <x:v>A policy database requires supplemental lifecycle research for implementation findings</x:v>
      </x:c>
      <x:c r="F12" s="26" t="str">
        <x:v>Unequal sources, project ages and disclosures prevent government ranking</x:v>
      </x:c>
      <x:c r="G12" s="26" t="str">
        <x:v>S12; S21; S24; S31</x:v>
      </x:c>
      <x:c r="H12" s="26" t="str">
        <x:v>External evidence matched to frozen rows</x:v>
      </x:c>
      <x:c r="I12" s="26" t="str">
        <x:v>prj-gb-hemerdon; prj-es-el-moto; prj-es-eu-apt-tungsten-plant; prj-es-p6-metals; prj-pt-borralha; prj-it-rew-ita-green-hub; prj-jp-almt-tungsten; prj-jp-japan-new-metals-tungsten</x:v>
      </x:c>
    </x:row>
    <x:row r="13" ht="40" customHeight="1">
      <x:c r="A13" s="25" t="str">
        <x:v>C09</x:v>
      </x:c>
      <x:c r="B13" s="25" t="str">
        <x:v>Commercial route to market is documented but deliveries remain unverified</x:v>
      </x:c>
      <x:c r="C13" s="25" t="str">
        <x:v>Issuer announces binding Elmet offtake; counterparty describes allied conversion route</x:v>
      </x:c>
      <x:c r="D13" s="25" t="str">
        <x:v>Supplemental evidence; no published dataset writeback</x:v>
      </x:c>
      <x:c r="E13" s="25" t="str">
        <x:v>Contract evidence advances beyond a proposed route; price, conversion and performance risk remain</x:v>
      </x:c>
      <x:c r="F13" s="25" t="str">
        <x:v>Deliveries, full private contract terms and qualified supply</x:v>
      </x:c>
      <x:c r="G13" s="25" t="str">
        <x:v>S35; S36</x:v>
      </x:c>
      <x:c r="H13" s="25" t="str">
        <x:v>S35 further information; S36 opening and forward-looking statements</x:v>
      </x:c>
      <x:c r="I13" s="25" t="str">
        <x:v>prj-gb-hemerdon</x:v>
      </x:c>
    </x:row>
    <x:row r="14" ht="40" customHeight="1">
      <x:c r="A14" s="26" t="str">
        <x:v>C10</x:v>
      </x:c>
      <x:c r="B14" s="26" t="str">
        <x:v>Public financing is not a grant-equivalent cost or entirely new construction spending</x:v>
      </x:c>
      <x:c r="C14" s="26" t="str">
        <x:v>Proposed short secured loan and forecast sources-and-uses plan include bridge repayment</x:v>
      </x:c>
      <x:c r="D14" s="26" t="str">
        <x:v>Package and components separately preserved</x:v>
      </x:c>
      <x:c r="E14" s="26" t="str">
        <x:v>Capital access changes liquidity; repayment and refinancing remain material</x:v>
      </x:c>
      <x:c r="F14" s="26" t="str">
        <x:v>Unchanged definitive pricing, actual expenditure, counterfactual financing and fiscal benefit</x:v>
      </x:c>
      <x:c r="G14" s="26" t="str">
        <x:v>S20; S31</x:v>
      </x:c>
      <x:c r="H14" s="26" t="str">
        <x:v>S20 debt terms and appendix; S31 PDF pp. 40, 73</x:v>
      </x:c>
      <x:c r="I14" s="26" t="str">
        <x:v>fin-uk-nwf-2026-tungsten-west-package; fin-uk-nwf-2026-tungsten-west-lending</x:v>
      </x:c>
    </x:row>
    <x:row r="15">
      <x:c r="A15" s="22"/>
      <x:c r="B15" s="22"/>
      <x:c r="C15" s="22"/>
      <x:c r="D15" s="22"/>
      <x:c r="E15" s="22"/>
      <x:c r="F15" s="22"/>
      <x:c r="G15" s="22"/>
      <x:c r="H15" s="22"/>
      <x:c r="I15" s="22"/>
    </x:row>
    <x:row r="16">
      <x:c r="A16" s="22"/>
      <x:c r="B16" s="22"/>
      <x:c r="C16" s="22"/>
      <x:c r="D16" s="22"/>
      <x:c r="E16" s="22"/>
      <x:c r="F16" s="22"/>
      <x:c r="G16" s="22"/>
      <x:c r="H16" s="22"/>
      <x:c r="I16" s="2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A5510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1" hidden="0" customWidth="1"/>
    <x:col min="2" max="2" width="14" hidden="0" customWidth="1"/>
    <x:col min="3" max="3" width="15" hidden="0" customWidth="1"/>
    <x:col min="4" max="4" width="68" hidden="0" customWidth="1"/>
    <x:col min="5" max="5" width="23" hidden="0" customWidth="1"/>
    <x:col min="6" max="6" width="38" hidden="0" customWidth="1"/>
    <x:col min="7" max="7" width="49" hidden="0" customWidth="1"/>
    <x:col min="8" max="8" width="32" hidden="0" customWidth="1"/>
  </x:cols>
  <x:sheetData>
    <x:row r="1">
      <x:c r="A1" s="22"/>
      <x:c r="B1" s="22"/>
      <x:c r="C1" s="22"/>
      <x:c r="D1" s="22"/>
      <x:c r="E1" s="22"/>
      <x:c r="F1" s="22"/>
      <x:c r="G1" s="22"/>
      <x:c r="H1" s="22"/>
    </x:row>
    <x:row r="2" ht="26" customHeight="1">
      <x:c r="A2" s="23" t="str">
        <x:v>Selected tungsten-tagged policy events</x:v>
      </x:c>
      <x:c r="B2" s="22"/>
      <x:c r="C2" s="22"/>
      <x:c r="D2" s="22"/>
      <x:c r="E2" s="22"/>
      <x:c r="F2" s="22"/>
      <x:c r="G2" s="22"/>
      <x:c r="H2" s="22"/>
    </x:row>
    <x:row r="3">
      <x:c r="A3" s="22"/>
      <x:c r="B3" s="22"/>
      <x:c r="C3" s="22"/>
      <x:c r="D3" s="22"/>
      <x:c r="E3" s="22"/>
      <x:c r="F3" s="22"/>
      <x:c r="G3" s="22"/>
      <x:c r="H3" s="22"/>
    </x:row>
    <x:row r="4" ht="34" customHeight="1">
      <x:c r="A4" s="24" t="str">
        <x:v>SMPT event ID</x:v>
      </x:c>
      <x:c r="B4" s="24" t="str">
        <x:v>System</x:v>
      </x:c>
      <x:c r="C4" s="24" t="str">
        <x:v>Event date</x:v>
      </x:c>
      <x:c r="D4" s="24" t="str">
        <x:v>Title</x:v>
      </x:c>
      <x:c r="E4" s="24" t="str">
        <x:v>Policy status in snapshot</x:v>
      </x:c>
      <x:c r="F4" s="24" t="str">
        <x:v>Mechanism</x:v>
      </x:c>
      <x:c r="G4" s="24" t="str">
        <x:v>Source IDs</x:v>
      </x:c>
      <x:c r="H4" s="24" t="str">
        <x:v>Record URL</x:v>
      </x:c>
    </x:row>
    <x:row r="5" ht="96" customHeight="1">
      <x:c r="A5" s="25" t="str">
        <x:v>eu-critical-raw-materials-act</x:v>
      </x:c>
      <x:c r="B5" s="25" t="str">
        <x:v>eu</x:v>
      </x:c>
      <x:c r="C5" s="27" t="d">
        <x:v>2024-05-23T00:00:00.000Z</x:v>
      </x:c>
      <x:c r="D5" s="25" t="str">
        <x:v>Regulation (EU) 2024/1252 establishing a framework for ensuring a secure and sustainable supply of critical raw materials (Critical Raw Materials Act)</x:v>
      </x:c>
      <x:c r="E5" s="25" t="str">
        <x:v>in_force</x:v>
      </x:c>
      <x:c r="F5" s="25" t="str">
        <x:v>supply_chain_security; designation; funding</x:v>
      </x:c>
      <x:c r="G5" s="25" t="str">
        <x:v>src-ec-crma; src-eurlex-crma</x:v>
      </x:c>
      <x:c r="H5" s="25" t="str">
        <x:v>https://strategic-materials-policy-tracker.vercel.app/events/eu-critical-raw-materials-act</x:v>
      </x:c>
    </x:row>
    <x:row r="6" ht="96" customHeight="1">
      <x:c r="A6" s="26" t="str">
        <x:v>evt-cn-tungsten-2025</x:v>
      </x:c>
      <x:c r="B6" s="26" t="str">
        <x:v>china</x:v>
      </x:c>
      <x:c r="C6" s="28" t="d">
        <x:v>2025-02-04T00:00:00.000Z</x:v>
      </x:c>
      <x:c r="D6" s="26" t="str">
        <x:v>MOFCOM/GACC Announcement No. 10 of 2025 on export controls on tungsten and related items</x:v>
      </x:c>
      <x:c r="E6" s="26" t="str">
        <x:v>active</x:v>
      </x:c>
      <x:c r="F6" s="26" t="str">
        <x:v>export_control; dual_use_license</x:v>
      </x:c>
      <x:c r="G6" s="26" t="str">
        <x:v>src-mofcom-10; src-iea-tungsten-2025; src-pillsbury-2025</x:v>
      </x:c>
      <x:c r="H6" s="26" t="str">
        <x:v>https://strategic-materials-policy-tracker.vercel.app/events/evt-cn-tungsten-2025</x:v>
      </x:c>
    </x:row>
    <x:row r="7" ht="96" customHeight="1">
      <x:c r="A7" s="25" t="str">
        <x:v>evt-uk-cms-2022</x:v>
      </x:c>
      <x:c r="B7" s="25" t="str">
        <x:v>uk</x:v>
      </x:c>
      <x:c r="C7" s="27" t="d">
        <x:v>2022-07-22T00:00:00.000Z</x:v>
      </x:c>
      <x:c r="D7" s="25" t="str">
        <x:v>Resilience for the Future: The United Kingdom's Critical Minerals Strategy</x:v>
      </x:c>
      <x:c r="E7" s="25" t="str">
        <x:v>superseded</x:v>
      </x:c>
      <x:c r="F7" s="25" t="str">
        <x:v>designation; supply_chain_security</x:v>
      </x:c>
      <x:c r="G7" s="25" t="str">
        <x:v>src-gov-uk-cms-2022</x:v>
      </x:c>
      <x:c r="H7" s="25" t="str">
        <x:v>https://strategic-materials-policy-tracker.vercel.app/events/evt-uk-cms-2022</x:v>
      </x:c>
    </x:row>
    <x:row r="8" ht="96" customHeight="1">
      <x:c r="A8" s="26" t="str">
        <x:v>evt-uk-cms-2025</x:v>
      </x:c>
      <x:c r="B8" s="26" t="str">
        <x:v>uk</x:v>
      </x:c>
      <x:c r="C8" s="28" t="d">
        <x:v>2025-11-22T00:00:00.000Z</x:v>
      </x:c>
      <x:c r="D8" s="26" t="str">
        <x:v>Vision 2035: Critical Minerals Strategy</x:v>
      </x:c>
      <x:c r="E8" s="26" t="str">
        <x:v>in_force</x:v>
      </x:c>
      <x:c r="F8" s="26" t="str">
        <x:v>designation; supply_chain_security; funding</x:v>
      </x:c>
      <x:c r="G8" s="26" t="str">
        <x:v>src-gov-uk-cms-2025</x:v>
      </x:c>
      <x:c r="H8" s="26" t="str">
        <x:v>https://strategic-materials-policy-tracker.vercel.app/events/evt-uk-cms-2025</x:v>
      </x:c>
    </x:row>
    <x:row r="9" ht="96" customHeight="1">
      <x:c r="A9" s="25" t="str">
        <x:v>evt-cn-antismuggling-campaign-2025</x:v>
      </x:c>
      <x:c r="B9" s="25" t="str">
        <x:v>china</x:v>
      </x:c>
      <x:c r="C9" s="27" t="d">
        <x:v>2025-05-09T00:00:00.000Z</x:v>
      </x:c>
      <x:c r="D9" s="25" t="str">
        <x:v>National Export Control Coordination Mechanism Office deploys special campaign against smuggling and illegal export of strategic minerals</x:v>
      </x:c>
      <x:c r="E9" s="25" t="str">
        <x:v>active</x:v>
      </x:c>
      <x:c r="F9" s="25" t="str">
        <x:v>customs_enforcement; export_control</x:v>
      </x:c>
      <x:c r="G9" s="25" t="str">
        <x:v>src-mofcom-antismuggling-2025</x:v>
      </x:c>
      <x:c r="H9" s="25" t="str">
        <x:v>https://strategic-materials-policy-tracker.vercel.app/events/evt-cn-antismuggling-campaign-2025</x:v>
      </x:c>
    </x:row>
    <x:row r="10" ht="96" customHeight="1">
      <x:c r="A10" s="26" t="str">
        <x:v>evt-uk-nwf-tungsten-west-2026</x:v>
      </x:c>
      <x:c r="B10" s="26" t="str">
        <x:v>uk</x:v>
      </x:c>
      <x:c r="C10" s="28" t="d">
        <x:v>2026-08-25T00:00:00.000Z</x:v>
      </x:c>
      <x:c r="D10" s="26" t="str">
        <x:v>National Wealth Fund backs Tungsten West to unlock critical UK tungsten supply</x:v>
      </x:c>
      <x:c r="E10" s="26" t="str">
        <x:v>active</x:v>
      </x:c>
      <x:c r="F10" s="26" t="str">
        <x:v>funding</x:v>
      </x:c>
      <x:c r="G10" s="26" t="str">
        <x:v>src-nwf-tungsten-west-2026</x:v>
      </x:c>
      <x:c r="H10" s="26" t="str">
        <x:v>https://strategic-materials-policy-tracker.vercel.app/events/evt-uk-nwf-tungsten-west-2026</x:v>
      </x:c>
    </x:row>
    <x:row r="11" ht="96" customHeight="1">
      <x:c r="A11" s="25" t="str">
        <x:v>evt-eu-crma-strategic-projects-2025-03</x:v>
      </x:c>
      <x:c r="B11" s="25" t="str">
        <x:v>eu</x:v>
      </x:c>
      <x:c r="C11" s="27" t="d">
        <x:v>2025-03-25T00:00:00.000Z</x:v>
      </x:c>
      <x:c r="D11" s="25" t="str">
        <x:v>Commission Decision recognising 47 critical raw material projects in the EU as Strategic Projects under the Critical Raw Materials Act</x:v>
      </x:c>
      <x:c r="E11" s="25" t="str">
        <x:v>in_force</x:v>
      </x:c>
      <x:c r="F11" s="25" t="str">
        <x:v>supply_chain_security</x:v>
      </x:c>
      <x:c r="G11" s="25" t="str">
        <x:v>src-ec-crma-sp-decision-2025-03; src-ec-crma-sp-annex-2025-03; src-ec-ip-25-864</x:v>
      </x:c>
      <x:c r="H11" s="25" t="str">
        <x:v>https://strategic-materials-policy-tracker.vercel.app/events/evt-eu-crma-strategic-projects-2025-03</x:v>
      </x:c>
    </x:row>
    <x:row r="12" ht="96" customHeight="1">
      <x:c r="A12" s="26" t="str">
        <x:v>evt-eu-crma-strategic-projects-2025-06</x:v>
      </x:c>
      <x:c r="B12" s="26" t="str">
        <x:v>eu</x:v>
      </x:c>
      <x:c r="C12" s="28" t="d">
        <x:v>2025-06-04T00:00:00.000Z</x:v>
      </x:c>
      <x:c r="D12" s="26" t="str">
        <x:v>Commission Decision recognising 13 critical raw material projects in third countries and overseas countries or territories as Strategic Projects under the Critical Raw Materials Act</x:v>
      </x:c>
      <x:c r="E12" s="26" t="str">
        <x:v>in_force</x:v>
      </x:c>
      <x:c r="F12" s="26" t="str">
        <x:v>supply_chain_security</x:v>
      </x:c>
      <x:c r="G12" s="26" t="str">
        <x:v>src-ec-crma-sp-decision-2025-06; src-ec-crma-sp-annex-2025-06; src-ec-ip-25-1419</x:v>
      </x:c>
      <x:c r="H12" s="26" t="str">
        <x:v>https://strategic-materials-policy-tracker.vercel.app/events/evt-eu-crma-strategic-projects-2025-06</x:v>
      </x:c>
    </x:row>
    <x:row r="13" ht="96" customHeight="1">
      <x:c r="A13" s="25" t="str">
        <x:v>evt-jp-espa-almt-tungsten-2026</x:v>
      </x:c>
      <x:c r="B13" s="25" t="str">
        <x:v>japan</x:v>
      </x:c>
      <x:c r="C13" s="27" t="d">
        <x:v>2026-03-18T00:00:00.000Z</x:v>
      </x:c>
      <x:c r="D13" s="25" t="str">
        <x:v>Certification of Allied Material's critical-minerals supply-assurance plan for tungsten under the Economic Security Promotion Act</x:v>
      </x:c>
      <x:c r="E13" s="25" t="str">
        <x:v>active</x:v>
      </x:c>
      <x:c r="F13" s="25" t="str">
        <x:v>supply_chain_security; funding</x:v>
      </x:c>
      <x:c r="G13" s="25" t="str">
        <x:v>src-meti-critical-minerals-certified-plans; src-jogmec-critical-minerals-grants</x:v>
      </x:c>
      <x:c r="H13" s="25" t="str">
        <x:v>https://strategic-materials-policy-tracker.vercel.app/events/evt-jp-espa-almt-tungsten-2026</x:v>
      </x:c>
    </x:row>
    <x:row r="14" ht="96" customHeight="1">
      <x:c r="A14" s="26" t="str">
        <x:v>evt-jp-espa-japan-new-metals-tungsten-2026</x:v>
      </x:c>
      <x:c r="B14" s="26" t="str">
        <x:v>japan</x:v>
      </x:c>
      <x:c r="C14" s="28" t="d">
        <x:v>2026-09-07T00:00:00.000Z</x:v>
      </x:c>
      <x:c r="D14" s="26" t="str">
        <x:v>Certification of Japan New Metals' critical-minerals supply-assurance plan for tungsten under the Economic Security Promotion Act</x:v>
      </x:c>
      <x:c r="E14" s="26" t="str">
        <x:v>active</x:v>
      </x:c>
      <x:c r="F14" s="26" t="str">
        <x:v>supply_chain_security; funding</x:v>
      </x:c>
      <x:c r="G14" s="26" t="str">
        <x:v>src-meti-critical-minerals-certified-plans; src-jogmec-critical-minerals-grants</x:v>
      </x:c>
      <x:c r="H14" s="26" t="str">
        <x:v>https://strategic-materials-policy-tracker.vercel.app/events/evt-jp-espa-japan-new-metals-tungsten-2026</x:v>
      </x:c>
    </x:row>
    <x:row r="15" ht="96" customHeight="1">
      <x:c r="A15" s="25" t="str">
        <x:v>evt-eu-crma-strategic-projects-2026-10</x:v>
      </x:c>
      <x:c r="B15" s="25" t="str">
        <x:v>eu</x:v>
      </x:c>
      <x:c r="C15" s="27" t="d">
        <x:v>2026-10-09T00:00:00.000Z</x:v>
      </x:c>
      <x:c r="D15" s="25" t="str">
        <x:v>Commission Decision recognising 46 critical raw material projects in the EU as Strategic Projects under the Critical Raw Materials Act</x:v>
      </x:c>
      <x:c r="E15" s="25" t="str">
        <x:v>unclear</x:v>
      </x:c>
      <x:c r="F15" s="25" t="str">
        <x:v>supply_chain_security</x:v>
      </x:c>
      <x:c r="G15" s="25" t="str">
        <x:v>src-ec-crma-sp-decision-2026-10; src-ec-crma-sp-annex-2026-10; src-ec-rep-lu-2026-10-09; src-eurlex-dec-2026-2349</x:v>
      </x:c>
      <x:c r="H15" s="25" t="str">
        <x:v>https://strategic-materials-policy-tracker.vercel.app/events/evt-eu-crma-strategic-projects-2026-10</x:v>
      </x:c>
    </x:row>
    <x:row r="16">
      <x:c r="A16" s="22"/>
      <x:c r="B16" s="22"/>
      <x:c r="C16" s="22"/>
      <x:c r="D16" s="22"/>
      <x:c r="E16" s="22"/>
      <x:c r="F16" s="22"/>
      <x:c r="G16" s="22"/>
      <x:c r="H16" s="22"/>
    </x:row>
    <x:row r="17">
      <x:c r="A17" s="22"/>
      <x:c r="B17" s="22"/>
      <x:c r="C17" s="22"/>
      <x:c r="D17" s="22"/>
      <x:c r="E17" s="22"/>
      <x:c r="F17" s="22"/>
      <x:c r="G17" s="22"/>
      <x:c r="H17" s="2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7A5510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2" hidden="0" customWidth="1"/>
    <x:col min="2" max="2" width="28" hidden="0" customWidth="1"/>
    <x:col min="3" max="3" width="38" hidden="0" customWidth="1"/>
    <x:col min="4" max="4" width="51" hidden="0" customWidth="1"/>
    <x:col min="5" max="5" width="48" hidden="0" customWidth="1"/>
    <x:col min="6" max="6" width="48" hidden="0" customWidth="1"/>
    <x:col min="7" max="7" width="58" hidden="0" customWidth="1"/>
    <x:col min="8" max="8" width="24" hidden="0" customWidth="1"/>
    <x:col min="9" max="9" width="48" hidden="0" customWidth="1"/>
  </x:cols>
  <x:sheetData>
    <x:row r="1">
      <x:c r="A1" s="22"/>
      <x:c r="B1" s="22"/>
      <x:c r="C1" s="22"/>
      <x:c r="D1" s="22"/>
      <x:c r="E1" s="22"/>
      <x:c r="F1" s="22"/>
      <x:c r="G1" s="22"/>
      <x:c r="H1" s="22"/>
      <x:c r="I1" s="22"/>
    </x:row>
    <x:row r="2" ht="26" customHeight="1">
      <x:c r="A2" s="23" t="str">
        <x:v>Project-level implementation evidence</x:v>
      </x:c>
      <x:c r="B2" s="22"/>
      <x:c r="C2" s="22"/>
      <x:c r="D2" s="22"/>
      <x:c r="E2" s="22"/>
      <x:c r="F2" s="22"/>
      <x:c r="G2" s="22"/>
      <x:c r="H2" s="22"/>
      <x:c r="I2" s="22"/>
    </x:row>
    <x:row r="3">
      <x:c r="A3" s="22"/>
      <x:c r="B3" s="22"/>
      <x:c r="C3" s="22"/>
      <x:c r="D3" s="22"/>
      <x:c r="E3" s="22"/>
      <x:c r="F3" s="22"/>
      <x:c r="G3" s="22"/>
      <x:c r="H3" s="22"/>
      <x:c r="I3" s="22"/>
    </x:row>
    <x:row r="4" ht="34" customHeight="1">
      <x:c r="A4" s="24" t="str">
        <x:v>SMPT project ID</x:v>
      </x:c>
      <x:c r="B4" s="24" t="str">
        <x:v>Project</x:v>
      </x:c>
      <x:c r="C4" s="24" t="str">
        <x:v>Policy / standing</x:v>
      </x:c>
      <x:c r="D4" s="24" t="str">
        <x:v>Financial evidence</x:v>
      </x:c>
      <x:c r="E4" s="24" t="str">
        <x:v>Physical evidence</x:v>
      </x:c>
      <x:c r="F4" s="24" t="str">
        <x:v>Operating evidence / target</x:v>
      </x:c>
      <x:c r="G4" s="24" t="str">
        <x:v>Evidence gap</x:v>
      </x:c>
      <x:c r="H4" s="24" t="str">
        <x:v>Sources</x:v>
      </x:c>
      <x:c r="I4" s="24" t="str">
        <x:v>Locator</x:v>
      </x:c>
    </x:row>
    <x:row r="5" ht="40" customHeight="1">
      <x:c r="A5" s="25" t="str">
        <x:v>prj-gb-hemerdon</x:v>
      </x:c>
      <x:c r="B5" s="25" t="str">
        <x:v>Hemerdon</x:v>
      </x:c>
      <x:c r="C5" s="25" t="str">
        <x:v>EU recognition; UK financing</x:v>
      </x:c>
      <x:c r="D5" s="25" t="str">
        <x:v>GBP 36m equity raise; GBP 25m loan drawn</x:v>
      </x:c>
      <x:c r="E5" s="25" t="str">
        <x:v>Phased restart / commissioning reported</x:v>
      </x:c>
      <x:c r="F5" s="25" t="str">
        <x:v>Processing reported; Elmet contract; deliveries and steady state unverified</x:v>
      </x:c>
      <x:c r="G5" s="25" t="str">
        <x:v>Sustained throughput, saleable yield, UK deliveries, additionality</x:v>
      </x:c>
      <x:c r="H5" s="25" t="str">
        <x:v>S06; S07; S20; S21; S31; S35; S36</x:v>
      </x:c>
      <x:c r="I5" s="25" t="str">
        <x:v>S31 PDF pp. 2, 39, 67; S21 opening; S35 further information</x:v>
      </x:c>
    </x:row>
    <x:row r="6" ht="40" customHeight="1">
      <x:c r="A6" s="26" t="str">
        <x:v>prj-es-el-moto</x:v>
      </x:c>
      <x:c r="B6" s="26" t="str">
        <x:v>El Moto</x:v>
      </x:c>
      <x:c r="C6" s="26" t="str">
        <x:v>EU recognition, March 2025</x:v>
      </x:c>
      <x:c r="D6" s="26" t="str">
        <x:v>No public payment established in reviewed set</x:v>
      </x:c>
      <x:c r="E6" s="26" t="str">
        <x:v>Construction and ramp development reported</x:v>
      </x:c>
      <x:c r="F6" s="26" t="str">
        <x:v>Q1 2029 first-production target</x:v>
      </x:c>
      <x:c r="G6" s="26" t="str">
        <x:v>Project completion; output; causal effect of recognition</x:v>
      </x:c>
      <x:c r="H6" s="26" t="str">
        <x:v>S04; S05; S24</x:v>
      </x:c>
      <x:c r="I6" s="26" t="str">
        <x:v>S04 entry 27; S24 construction and notes to editors</x:v>
      </x:c>
    </x:row>
    <x:row r="7" ht="34" customHeight="1">
      <x:c r="A7" s="25" t="str">
        <x:v>prj-es-eu-apt-tungsten-plant</x:v>
      </x:c>
      <x:c r="B7" s="25" t="str">
        <x:v>EU APT Tungsten Plant</x:v>
      </x:c>
      <x:c r="C7" s="25" t="str">
        <x:v>EU October 2026 decision</x:v>
      </x:c>
      <x:c r="D7" s="25" t="str">
        <x:v>No final investment decision reported</x:v>
      </x:c>
      <x:c r="E7" s="25" t="str">
        <x:v>Evaluation / technical-partner discussions</x:v>
      </x:c>
      <x:c r="F7" s="25" t="str">
        <x:v>No operation of proposed plant established</x:v>
      </x:c>
      <x:c r="G7" s="25" t="str">
        <x:v>FID, funding, construction, commissioning</x:v>
      </x:c>
      <x:c r="H7" s="25" t="str">
        <x:v>S08; S09; S25</x:v>
      </x:c>
      <x:c r="I7" s="25" t="str">
        <x:v>S08 entry 5; S25 main text</x:v>
      </x:c>
    </x:row>
    <x:row r="8" ht="40" customHeight="1">
      <x:c r="A8" s="26" t="str">
        <x:v>prj-es-p6-metals</x:v>
      </x:c>
      <x:c r="B8" s="26" t="str">
        <x:v>P6 Metals</x:v>
      </x:c>
      <x:c r="C8" s="26" t="str">
        <x:v>EU recognition, March 2025</x:v>
      </x:c>
      <x:c r="D8" s="26" t="str">
        <x:v>Not established in reviewed set</x:v>
      </x:c>
      <x:c r="E8" s="26" t="str">
        <x:v>Not established in reviewed set</x:v>
      </x:c>
      <x:c r="F8" s="26" t="str">
        <x:v>Current operation not established in reviewed set</x:v>
      </x:c>
      <x:c r="G8" s="26" t="str">
        <x:v>Current permitting, implementation, quantified operating evidence; thinner supplemental search</x:v>
      </x:c>
      <x:c r="H8" s="26" t="str">
        <x:v>S04; S05</x:v>
      </x:c>
      <x:c r="I8" s="26" t="str">
        <x:v>S04 entry 30; S05 Article 2, row 30</x:v>
      </x:c>
    </x:row>
    <x:row r="9" ht="40" customHeight="1">
      <x:c r="A9" s="25" t="str">
        <x:v>prj-pt-borralha</x:v>
      </x:c>
      <x:c r="B9" s="25" t="str">
        <x:v>Borralha</x:v>
      </x:c>
      <x:c r="C9" s="25" t="str">
        <x:v>EU October 2026 decision</x:v>
      </x:c>
      <x:c r="D9" s="25" t="str">
        <x:v>Designation is not a funding award</x:v>
      </x:c>
      <x:c r="E9" s="25" t="str">
        <x:v>Development / resource work described</x:v>
      </x:c>
      <x:c r="F9" s="25" t="str">
        <x:v>New industrial output not established</x:v>
      </x:c>
      <x:c r="G9" s="25" t="str">
        <x:v>Construction, financing closure, commissioning; promoter has pre-existing project work</x:v>
      </x:c>
      <x:c r="H9" s="25" t="str">
        <x:v>S08; S09; S29</x:v>
      </x:c>
      <x:c r="I9" s="25" t="str">
        <x:v>S08 entry 6; S29 project development discussion</x:v>
      </x:c>
    </x:row>
    <x:row r="10" ht="40" customHeight="1">
      <x:c r="A10" s="26" t="str">
        <x:v>prj-it-rew-ita-green-hub</x:v>
      </x:c>
      <x:c r="B10" s="26" t="str">
        <x:v>REW-ITA green HUB</x:v>
      </x:c>
      <x:c r="C10" s="26" t="str">
        <x:v>EU October 2026 decision</x:v>
      </x:c>
      <x:c r="D10" s="26" t="str">
        <x:v>Pilot support mentioned; no attributable amount</x:v>
      </x:c>
      <x:c r="E10" s="26" t="str">
        <x:v>2026-2030 expansion programme reported</x:v>
      </x:c>
      <x:c r="F10" s="26" t="str">
        <x:v>Incremental expansion output not quantified</x:v>
      </x:c>
      <x:c r="G10" s="26" t="str">
        <x:v>Separate baseline recycling from new project capacity and output</x:v>
      </x:c>
      <x:c r="H10" s="26" t="str">
        <x:v>S08; S09; S26</x:v>
      </x:c>
      <x:c r="I10" s="26" t="str">
        <x:v>S08 entry 33; S26 project section</x:v>
      </x:c>
    </x:row>
    <x:row r="11" ht="40" customHeight="1">
      <x:c r="A11" s="25" t="str">
        <x:v>prj-jp-almt-tungsten</x:v>
      </x:c>
      <x:c r="B11" s="25" t="str">
        <x:v>Allied Material</x:v>
      </x:c>
      <x:c r="C11" s="25" t="str">
        <x:v>METI certification recorded by SMPT</x:v>
      </x:c>
      <x:c r="D11" s="25" t="str">
        <x:v>Approx. JPY 7.5bn grant decision; payment unknown</x:v>
      </x:c>
      <x:c r="E11" s="25" t="str">
        <x:v>Site secured; plant and equipment plan</x:v>
      </x:c>
      <x:c r="F11" s="25" t="str">
        <x:v>First-half FY2028 operating target</x:v>
      </x:c>
      <x:c r="G11" s="25" t="str">
        <x:v>Grant receipts, construction start, commissioning, incremental output</x:v>
      </x:c>
      <x:c r="H11" s="25" t="str">
        <x:v>S12; S13</x:v>
      </x:c>
      <x:c r="I11" s="25" t="str">
        <x:v>S12 grant-decision row 7; S13 PDF p. 1</x:v>
      </x:c>
    </x:row>
    <x:row r="12" ht="40" customHeight="1">
      <x:c r="A12" s="26" t="str">
        <x:v>prj-jp-japan-new-metals-tungsten</x:v>
      </x:c>
      <x:c r="B12" s="26" t="str">
        <x:v>Japan New Metals</x:v>
      </x:c>
      <x:c r="C12" s="26" t="str">
        <x:v>METI certification recorded by SMPT</x:v>
      </x:c>
      <x:c r="D12" s="26" t="str">
        <x:v>Approx. JPY 2bn grant decision now listed</x:v>
      </x:c>
      <x:c r="E12" s="26" t="str">
        <x:v>Akita equipment investment approved; installation planned</x:v>
      </x:c>
      <x:c r="F12" s="26" t="str">
        <x:v>April 2029 expansion operating target</x:v>
      </x:c>
      <x:c r="G12" s="26" t="str">
        <x:v>Exact grant-decision date, payments, actual installation, expansion output</x:v>
      </x:c>
      <x:c r="H12" s="26" t="str">
        <x:v>S12; S17</x:v>
      </x:c>
      <x:c r="I12" s="26" t="str">
        <x:v>S12 grant-decision row 10; S17 main release</x:v>
      </x:c>
    </x:row>
    <x:row r="13">
      <x:c r="A13" s="22"/>
      <x:c r="B13" s="22"/>
      <x:c r="C13" s="22"/>
      <x:c r="D13" s="22"/>
      <x:c r="E13" s="22"/>
      <x:c r="F13" s="22"/>
      <x:c r="G13" s="22"/>
      <x:c r="H13" s="22"/>
      <x:c r="I13" s="22"/>
    </x:row>
    <x:row r="14">
      <x:c r="A14" s="22"/>
      <x:c r="B14" s="22"/>
      <x:c r="C14" s="22"/>
      <x:c r="D14" s="22"/>
      <x:c r="E14" s="22"/>
      <x:c r="F14" s="22"/>
      <x:c r="G14" s="22"/>
      <x:c r="H14" s="22"/>
      <x:c r="I14" s="2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7A5510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9" hidden="0" customWidth="1"/>
    <x:col min="2" max="2" width="22" hidden="0" customWidth="1"/>
    <x:col min="3" max="3" width="13" hidden="0" customWidth="1"/>
    <x:col min="4" max="4" width="25" hidden="0" customWidth="1"/>
    <x:col min="5" max="5" width="24" hidden="0" customWidth="1"/>
    <x:col min="6" max="6" width="45" hidden="0" customWidth="1"/>
    <x:col min="7" max="7" width="56" hidden="0" customWidth="1"/>
    <x:col min="8" max="8" width="42" hidden="0" customWidth="1"/>
    <x:col min="9" max="9" width="50" hidden="0" customWidth="1"/>
  </x:cols>
  <x:sheetData>
    <x:row r="1">
      <x:c r="A1" s="22"/>
      <x:c r="B1" s="22"/>
      <x:c r="C1" s="22"/>
      <x:c r="D1" s="22"/>
      <x:c r="E1" s="22"/>
      <x:c r="F1" s="22"/>
      <x:c r="G1" s="22"/>
      <x:c r="H1" s="22"/>
      <x:c r="I1" s="22"/>
    </x:row>
    <x:row r="2" ht="26" customHeight="1">
      <x:c r="A2" s="23" t="str">
        <x:v>Frozen financial rows and separate research reconciliation</x:v>
      </x:c>
      <x:c r="B2" s="22"/>
      <x:c r="C2" s="22"/>
      <x:c r="D2" s="22"/>
      <x:c r="E2" s="22"/>
      <x:c r="F2" s="22"/>
      <x:c r="G2" s="22"/>
      <x:c r="H2" s="22"/>
      <x:c r="I2" s="22"/>
    </x:row>
    <x:row r="3">
      <x:c r="A3" s="22"/>
      <x:c r="B3" s="22"/>
      <x:c r="C3" s="22"/>
      <x:c r="D3" s="22"/>
      <x:c r="E3" s="22"/>
      <x:c r="F3" s="22"/>
      <x:c r="G3" s="22"/>
      <x:c r="H3" s="22"/>
      <x:c r="I3" s="22"/>
    </x:row>
    <x:row r="4" ht="34" customHeight="1">
      <x:c r="A4" s="24" t="str">
        <x:v>SMPT financial ID</x:v>
      </x:c>
      <x:c r="B4" s="24" t="str">
        <x:v>Amount (original currency)</x:v>
      </x:c>
      <x:c r="C4" s="24" t="str">
        <x:v>Currency</x:v>
      </x:c>
      <x:c r="D4" s="24" t="str">
        <x:v>Qualifier</x:v>
      </x:c>
      <x:c r="E4" s="24" t="str">
        <x:v>Instrument</x:v>
      </x:c>
      <x:c r="F4" s="24" t="str">
        <x:v>Snapshot status</x:v>
      </x:c>
      <x:c r="G4" s="24" t="str">
        <x:v>Parent relationship</x:v>
      </x:c>
      <x:c r="H4" s="24" t="str">
        <x:v>Project ID</x:v>
      </x:c>
      <x:c r="I4" s="24" t="str">
        <x:v>Source IDs</x:v>
      </x:c>
    </x:row>
    <x:row r="5" ht="54" customHeight="1">
      <x:c r="A5" s="25" t="str">
        <x:v>fin-jp-jogmec-almt-tungsten-grant</x:v>
      </x:c>
      <x:c r="B5" s="29" t="n">
        <x:v>7500000000</x:v>
      </x:c>
      <x:c r="C5" s="25" t="str">
        <x:v>JPY</x:v>
      </x:c>
      <x:c r="D5" s="25" t="str">
        <x:v>approximately</x:v>
      </x:c>
      <x:c r="E5" s="25" t="str">
        <x:v>grant</x:v>
      </x:c>
      <x:c r="F5" s="25" t="str">
        <x:v>announced (2026-03-18); decided (date not stated)</x:v>
      </x:c>
      <x:c r="G5" s="25" t="str"/>
      <x:c r="H5" s="25" t="str">
        <x:v>prj-jp-almt-tungsten</x:v>
      </x:c>
      <x:c r="I5" s="25" t="str">
        <x:v>src-meti-critical-minerals-certified-plans; src-jogmec-critical-minerals-grants; src-allied-tungsten-expansion-20260409</x:v>
      </x:c>
    </x:row>
    <x:row r="6" ht="40" customHeight="1">
      <x:c r="A6" s="26" t="str">
        <x:v>fin-jp-jogmec-japan-new-metals-tungsten-grant</x:v>
      </x:c>
      <x:c r="B6" s="30" t="n">
        <x:v>2000000000</x:v>
      </x:c>
      <x:c r="C6" s="26" t="str">
        <x:v>JPY</x:v>
      </x:c>
      <x:c r="D6" s="26" t="str">
        <x:v>approximately</x:v>
      </x:c>
      <x:c r="E6" s="26" t="str">
        <x:v>grant</x:v>
      </x:c>
      <x:c r="F6" s="26" t="str">
        <x:v>announced (2026-09-07)</x:v>
      </x:c>
      <x:c r="G6" s="26" t="str"/>
      <x:c r="H6" s="26" t="str">
        <x:v>prj-jp-japan-new-metals-tungsten</x:v>
      </x:c>
      <x:c r="I6" s="26" t="str">
        <x:v>src-meti-critical-minerals-certified-plans; src-jogmec-critical-minerals-grants</x:v>
      </x:c>
    </x:row>
    <x:row r="7" ht="34" customHeight="1">
      <x:c r="A7" s="25" t="str">
        <x:v>fin-uk-nwf-2026-tungsten-procurement-right</x:v>
      </x:c>
      <x:c r="B7" s="29"/>
      <x:c r="C7" s="25"/>
      <x:c r="D7" s="25" t="str">
        <x:v>No amount stated</x:v>
      </x:c>
      <x:c r="E7" s="25" t="str">
        <x:v>procurement_right</x:v>
      </x:c>
      <x:c r="F7" s="25" t="str">
        <x:v>announced (2026-08-25)</x:v>
      </x:c>
      <x:c r="G7" s="25" t="str"/>
      <x:c r="H7" s="25" t="str">
        <x:v>prj-gb-hemerdon</x:v>
      </x:c>
      <x:c r="I7" s="25" t="str">
        <x:v>src-nwf-tungsten-west-2026</x:v>
      </x:c>
    </x:row>
    <x:row r="8" ht="34" customHeight="1">
      <x:c r="A8" s="26" t="str">
        <x:v>fin-uk-nwf-2026-tungsten-west-equity</x:v>
      </x:c>
      <x:c r="B8" s="30" t="n">
        <x:v>36000000</x:v>
      </x:c>
      <x:c r="C8" s="26" t="str">
        <x:v>GBP</x:v>
      </x:c>
      <x:c r="D8" s="26" t="str">
        <x:v>exact</x:v>
      </x:c>
      <x:c r="E8" s="26" t="str">
        <x:v>equity</x:v>
      </x:c>
      <x:c r="F8" s="26" t="str">
        <x:v>announced (2026-08-25)</x:v>
      </x:c>
      <x:c r="G8" s="26" t="str">
        <x:v>part_of: fin-uk-nwf-2026-tungsten-west-package</x:v>
      </x:c>
      <x:c r="H8" s="26" t="str">
        <x:v>prj-gb-hemerdon</x:v>
      </x:c>
      <x:c r="I8" s="26" t="str">
        <x:v>src-nwf-tungsten-west-2026</x:v>
      </x:c>
    </x:row>
    <x:row r="9" ht="34" customHeight="1">
      <x:c r="A9" s="25" t="str">
        <x:v>fin-uk-nwf-2026-tungsten-west-lending</x:v>
      </x:c>
      <x:c r="B9" s="29" t="n">
        <x:v>35000000</x:v>
      </x:c>
      <x:c r="C9" s="25" t="str">
        <x:v>GBP</x:v>
      </x:c>
      <x:c r="D9" s="25" t="str">
        <x:v>up_to</x:v>
      </x:c>
      <x:c r="E9" s="25" t="str">
        <x:v>loan</x:v>
      </x:c>
      <x:c r="F9" s="25" t="str">
        <x:v>announced (2026-08-25)</x:v>
      </x:c>
      <x:c r="G9" s="25" t="str">
        <x:v>part_of: fin-uk-nwf-2026-tungsten-west-package</x:v>
      </x:c>
      <x:c r="H9" s="25" t="str">
        <x:v>prj-gb-hemerdon</x:v>
      </x:c>
      <x:c r="I9" s="25" t="str">
        <x:v>src-nwf-tungsten-west-2026</x:v>
      </x:c>
    </x:row>
    <x:row r="10" ht="34" customHeight="1">
      <x:c r="A10" s="26" t="str">
        <x:v>fin-uk-nwf-2026-tungsten-west-package</x:v>
      </x:c>
      <x:c r="B10" s="30" t="n">
        <x:v>71000000</x:v>
      </x:c>
      <x:c r="C10" s="26" t="str">
        <x:v>GBP</x:v>
      </x:c>
      <x:c r="D10" s="26" t="str">
        <x:v>up_to</x:v>
      </x:c>
      <x:c r="E10" s="26" t="str">
        <x:v>mixed</x:v>
      </x:c>
      <x:c r="F10" s="26" t="str">
        <x:v>announced (2026-08-25)</x:v>
      </x:c>
      <x:c r="G10" s="26" t="str"/>
      <x:c r="H10" s="26" t="str">
        <x:v>prj-gb-hemerdon</x:v>
      </x:c>
      <x:c r="I10" s="26" t="str">
        <x:v>src-nwf-tungsten-west-2026</x:v>
      </x:c>
    </x:row>
    <x:row r="11">
      <x:c r="A11" s="22"/>
      <x:c r="B11" s="22"/>
      <x:c r="C11" s="22"/>
      <x:c r="D11" s="22"/>
      <x:c r="E11" s="22"/>
      <x:c r="F11" s="22"/>
      <x:c r="G11" s="22"/>
      <x:c r="H11" s="22"/>
      <x:c r="I11" s="22"/>
    </x:row>
    <x:row r="12">
      <x:c r="A12" s="22"/>
      <x:c r="B12" s="22"/>
      <x:c r="C12" s="22"/>
      <x:c r="D12" s="22"/>
      <x:c r="E12" s="22"/>
      <x:c r="F12" s="22"/>
      <x:c r="G12" s="22"/>
      <x:c r="H12" s="22"/>
      <x:c r="I12" s="22"/>
    </x:row>
    <x:row r="13">
      <x:c r="A13" s="31"/>
      <x:c r="B13" s="31"/>
      <x:c r="C13" s="31"/>
      <x:c r="D13" s="31"/>
      <x:c r="E13" s="31"/>
      <x:c r="F13" s="31"/>
      <x:c r="G13" s="31"/>
      <x:c r="H13" s="31"/>
      <x:c r="I13" s="31"/>
    </x:row>
    <x:row r="14">
      <x:c r="A14" s="32" t="str">
        <x:v>UK package reconciliation (GBP; different instruments, not a cash total)</x:v>
      </x:c>
      <x:c r="B14" s="31"/>
      <x:c r="C14" s="31"/>
      <x:c r="D14" s="31"/>
      <x:c r="E14" s="31"/>
      <x:c r="F14" s="31"/>
      <x:c r="G14" s="31"/>
      <x:c r="H14" s="31"/>
      <x:c r="I14" s="31"/>
    </x:row>
    <x:row r="15">
      <x:c r="A15" s="31"/>
      <x:c r="B15" s="31"/>
      <x:c r="C15" s="31"/>
      <x:c r="D15" s="31"/>
      <x:c r="E15" s="31"/>
      <x:c r="F15" s="31"/>
      <x:c r="G15" s="31"/>
      <x:c r="H15" s="31"/>
      <x:c r="I15" s="31"/>
    </x:row>
    <x:row r="16" ht="32" customHeight="1">
      <x:c r="A16" s="33" t="str">
        <x:v>Research component</x:v>
      </x:c>
      <x:c r="B16" s="33" t="str">
        <x:v>Amount GBP</x:v>
      </x:c>
      <x:c r="C16" s="33" t="str">
        <x:v>Evidence status</x:v>
      </x:c>
      <x:c r="D16" s="33" t="str">
        <x:v>Execution interpretation</x:v>
      </x:c>
      <x:c r="E16" s="33" t="str">
        <x:v>Source locator</x:v>
      </x:c>
      <x:c r="F16" s="31"/>
      <x:c r="G16" s="31"/>
      <x:c r="H16" s="31"/>
      <x:c r="I16" s="31"/>
    </x:row>
    <x:row r="17" ht="70" customHeight="1">
      <x:c r="A17" s="34" t="str">
        <x:v>Equity</x:v>
      </x:c>
      <x:c r="B17" s="35" t="n">
        <x:v>36000000</x:v>
      </x:c>
      <x:c r="C17" s="34" t="str">
        <x:v>Equity raise disclosed in accounts</x:v>
      </x:c>
      <x:c r="D17" s="34" t="str">
        <x:v>Fundraising reported; no isolated bank cash receipt examined</x:v>
      </x:c>
      <x:c r="E17" s="34" t="str">
        <x:v>S20; S31</x:v>
      </x:c>
      <x:c r="F17" s="31"/>
      <x:c r="G17" s="31"/>
      <x:c r="H17" s="31"/>
      <x:c r="I17" s="31"/>
    </x:row>
    <x:row r="18" ht="70" customHeight="1">
      <x:c r="A18" s="34" t="str">
        <x:v>Core loan</x:v>
      </x:c>
      <x:c r="B18" s="35" t="n">
        <x:v>25000000</x:v>
      </x:c>
      <x:c r="C18" s="34" t="str">
        <x:v>Full drawdown disclosed by accounts approval</x:v>
      </x:c>
      <x:c r="D18" s="34" t="str">
        <x:v>GBP 25m drawn by 2 September 2026</x:v>
      </x:c>
      <x:c r="E18" s="34" t="str">
        <x:v>S20; S31; S31 PDF pp. 39, 67</x:v>
      </x:c>
      <x:c r="F18" s="31"/>
      <x:c r="G18" s="31"/>
      <x:c r="H18" s="31"/>
      <x:c r="I18" s="31"/>
    </x:row>
    <x:row r="19" ht="70" customHeight="1">
      <x:c r="A19" s="34" t="str">
        <x:v>Accordion</x:v>
      </x:c>
      <x:c r="B19" s="35" t="n">
        <x:v>10000000</x:v>
      </x:c>
      <x:c r="C19" s="34" t="str">
        <x:v>Contingent capacity</x:v>
      </x:c>
      <x:c r="D19" s="34" t="str">
        <x:v>Exercise / payment not established</x:v>
      </x:c>
      <x:c r="E19" s="34" t="str">
        <x:v>S20; S31</x:v>
      </x:c>
      <x:c r="F19" s="31"/>
      <x:c r="G19" s="31"/>
      <x:c r="H19" s="31"/>
      <x:c r="I19" s="31"/>
    </x:row>
    <x:row r="20">
      <x:c r="A20" s="31"/>
      <x:c r="B20" s="31"/>
      <x:c r="C20" s="31"/>
      <x:c r="D20" s="31"/>
      <x:c r="E20" s="31"/>
      <x:c r="F20" s="31"/>
      <x:c r="G20" s="31"/>
      <x:c r="H20" s="31"/>
      <x:c r="I20" s="31"/>
    </x:row>
    <x:row r="21" ht="35" customHeight="1">
      <x:c r="A21" s="31" t="str">
        <x:v>Headline reconciliation, not realised support</x:v>
      </x:c>
      <x:c r="B21" s="36" t="n">
        <x:f>SUM(B17:B19)</x:f>
        <x:v>71000000</x:v>
      </x:c>
      <x:c r="C21" s="34" t="str">
        <x:v>GBP up-to package headline</x:v>
      </x:c>
      <x:c r="D21" s="34"/>
      <x:c r="E21" s="34"/>
      <x:c r="F21" s="31"/>
      <x:c r="G21" s="31"/>
      <x:c r="H21" s="31"/>
      <x:c r="I21" s="3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7A5510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8" hidden="0" customWidth="1"/>
    <x:col min="2" max="2" width="42" hidden="0" customWidth="1"/>
    <x:col min="3" max="3" width="45" hidden="0" customWidth="1"/>
    <x:col min="4" max="4" width="26" hidden="0" customWidth="1"/>
    <x:col min="5" max="5" width="40" hidden="0" customWidth="1"/>
    <x:col min="6" max="6" width="86" hidden="0" customWidth="1"/>
  </x:cols>
  <x:sheetData>
    <x:row r="1">
      <x:c r="A1" s="22"/>
      <x:c r="B1" s="22"/>
      <x:c r="C1" s="22"/>
      <x:c r="D1" s="22"/>
      <x:c r="E1" s="22"/>
      <x:c r="F1" s="22"/>
    </x:row>
    <x:row r="2" ht="26" customHeight="1">
      <x:c r="A2" s="23" t="str">
        <x:v>Selected project designation records</x:v>
      </x:c>
      <x:c r="B2" s="22"/>
      <x:c r="C2" s="22"/>
      <x:c r="D2" s="22"/>
      <x:c r="E2" s="22"/>
      <x:c r="F2" s="22"/>
    </x:row>
    <x:row r="3">
      <x:c r="A3" s="22"/>
      <x:c r="B3" s="22"/>
      <x:c r="C3" s="22"/>
      <x:c r="D3" s="22"/>
      <x:c r="E3" s="22"/>
      <x:c r="F3" s="22"/>
    </x:row>
    <x:row r="4" ht="34" customHeight="1">
      <x:c r="A4" s="24" t="str">
        <x:v>SMPT designation ID</x:v>
      </x:c>
      <x:c r="B4" s="24" t="str">
        <x:v>Project ID</x:v>
      </x:c>
      <x:c r="C4" s="24" t="str">
        <x:v>Event ID</x:v>
      </x:c>
      <x:c r="D4" s="24" t="str">
        <x:v>Stage labels</x:v>
      </x:c>
      <x:c r="E4" s="24" t="str">
        <x:v>Status / date</x:v>
      </x:c>
      <x:c r="F4" s="24" t="str">
        <x:v>Source locators</x:v>
      </x:c>
    </x:row>
    <x:row r="5" ht="40" customHeight="1">
      <x:c r="A5" s="25" t="str">
        <x:v>dsg-eu-crma-borralha</x:v>
      </x:c>
      <x:c r="B5" s="25" t="str">
        <x:v>prj-pt-borralha</x:v>
      </x:c>
      <x:c r="C5" s="25" t="str">
        <x:v>evt-eu-crma-strategic-projects-2026-10</x:v>
      </x:c>
      <x:c r="D5" s="25" t="str">
        <x:v>mining</x:v>
      </x:c>
      <x:c r="E5" s="25" t="str">
        <x:v>recognized (2026-10-09)</x:v>
      </x:c>
      <x:c r="F5" s="25" t="str">
        <x:v>src-ec-crma-sp-annex-2026-10: Entry (6); src-ec-crma-sp-decision-2026-10: Article 1; Article 2, row 6</x:v>
      </x:c>
    </x:row>
    <x:row r="6" ht="40" customHeight="1">
      <x:c r="A6" s="26" t="str">
        <x:v>dsg-eu-crma-el-moto</x:v>
      </x:c>
      <x:c r="B6" s="26" t="str">
        <x:v>prj-es-el-moto</x:v>
      </x:c>
      <x:c r="C6" s="26" t="str">
        <x:v>evt-eu-crma-strategic-projects-2025-03</x:v>
      </x:c>
      <x:c r="D6" s="26" t="str">
        <x:v>mining</x:v>
      </x:c>
      <x:c r="E6" s="26" t="str">
        <x:v>recognized (2025-03-25)</x:v>
      </x:c>
      <x:c r="F6" s="26" t="str">
        <x:v>src-ec-crma-sp-annex-2025-03: Entry (27); src-ec-crma-sp-decision-2025-03: Article 1; Article 2, row 27</x:v>
      </x:c>
    </x:row>
    <x:row r="7" ht="40" customHeight="1">
      <x:c r="A7" s="25" t="str">
        <x:v>dsg-eu-crma-eu-apt-tungsten-plant</x:v>
      </x:c>
      <x:c r="B7" s="25" t="str">
        <x:v>prj-es-eu-apt-tungsten-plant</x:v>
      </x:c>
      <x:c r="C7" s="25" t="str">
        <x:v>evt-eu-crma-strategic-projects-2026-10</x:v>
      </x:c>
      <x:c r="D7" s="25" t="str">
        <x:v>processing</x:v>
      </x:c>
      <x:c r="E7" s="25" t="str">
        <x:v>recognized (2026-10-09)</x:v>
      </x:c>
      <x:c r="F7" s="25" t="str">
        <x:v>src-ec-crma-sp-annex-2026-10: Entry (5); src-ec-crma-sp-decision-2026-10: Article 1; Article 2, row 5</x:v>
      </x:c>
    </x:row>
    <x:row r="8" ht="40" customHeight="1">
      <x:c r="A8" s="26" t="str">
        <x:v>dsg-eu-crma-p6-metals</x:v>
      </x:c>
      <x:c r="B8" s="26" t="str">
        <x:v>prj-es-p6-metals</x:v>
      </x:c>
      <x:c r="C8" s="26" t="str">
        <x:v>evt-eu-crma-strategic-projects-2025-03</x:v>
      </x:c>
      <x:c r="D8" s="26" t="str">
        <x:v>mining; processing</x:v>
      </x:c>
      <x:c r="E8" s="26" t="str">
        <x:v>recognized (2025-03-25)</x:v>
      </x:c>
      <x:c r="F8" s="26" t="str">
        <x:v>src-ec-crma-sp-annex-2025-03: Entry (30); src-ec-crma-sp-decision-2025-03: Article 1; Article 2, row 30</x:v>
      </x:c>
    </x:row>
    <x:row r="9" ht="40" customHeight="1">
      <x:c r="A9" s="25" t="str">
        <x:v>dsg-eu-crma-rew-ita-green-hub</x:v>
      </x:c>
      <x:c r="B9" s="25" t="str">
        <x:v>prj-it-rew-ita-green-hub</x:v>
      </x:c>
      <x:c r="C9" s="25" t="str">
        <x:v>evt-eu-crma-strategic-projects-2026-10</x:v>
      </x:c>
      <x:c r="D9" s="25" t="str">
        <x:v>recycling</x:v>
      </x:c>
      <x:c r="E9" s="25" t="str">
        <x:v>recognized (2026-10-09)</x:v>
      </x:c>
      <x:c r="F9" s="25" t="str">
        <x:v>src-ec-crma-sp-annex-2026-10: Entry (33); src-ec-crma-sp-decision-2026-10: Article 1; Article 2, row 33</x:v>
      </x:c>
    </x:row>
    <x:row r="10" ht="40" customHeight="1">
      <x:c r="A10" s="26" t="str">
        <x:v>dsg-eu-crma-tungsten-west</x:v>
      </x:c>
      <x:c r="B10" s="26" t="str">
        <x:v>prj-gb-hemerdon</x:v>
      </x:c>
      <x:c r="C10" s="26" t="str">
        <x:v>evt-eu-crma-strategic-projects-2025-06</x:v>
      </x:c>
      <x:c r="D10" s="26" t="str">
        <x:v>mining</x:v>
      </x:c>
      <x:c r="E10" s="26" t="str">
        <x:v>recognized (2025-06-04)</x:v>
      </x:c>
      <x:c r="F10" s="26" t="str">
        <x:v>src-ec-crma-sp-annex-2025-06: Entry (12); src-ec-crma-sp-decision-2025-06: Article 1; Article 2, row 12</x:v>
      </x:c>
    </x:row>
    <x:row r="11" ht="40" customHeight="1">
      <x:c r="A11" s="25" t="str">
        <x:v>dsg-jp-espa-almt-tungsten</x:v>
      </x:c>
      <x:c r="B11" s="25" t="str">
        <x:v>prj-jp-almt-tungsten</x:v>
      </x:c>
      <x:c r="C11" s="25" t="str">
        <x:v>evt-jp-espa-almt-tungsten-2026</x:v>
      </x:c>
      <x:c r="D11" s="25" t="str">
        <x:v>processing</x:v>
      </x:c>
      <x:c r="E11" s="25" t="str">
        <x:v>recognized (2026-03-18)</x:v>
      </x:c>
      <x:c r="F11" s="25" t="str">
        <x:v>src-meti-critical-minerals-certified-plans: Section 4, plan ２０２５重要鉱物第２号－１; src-meti-critical-minerals-certified-plans: Section 4, plan ２０２５重要鉱物第２号－１</x:v>
      </x:c>
    </x:row>
    <x:row r="12" ht="40" customHeight="1">
      <x:c r="A12" s="26" t="str">
        <x:v>dsg-jp-espa-japan-new-metals-tungsten</x:v>
      </x:c>
      <x:c r="B12" s="26" t="str">
        <x:v>prj-jp-japan-new-metals-tungsten</x:v>
      </x:c>
      <x:c r="C12" s="26" t="str">
        <x:v>evt-jp-espa-japan-new-metals-tungsten-2026</x:v>
      </x:c>
      <x:c r="D12" s="26" t="str">
        <x:v>refining</x:v>
      </x:c>
      <x:c r="E12" s="26" t="str">
        <x:v>recognized (2026-09-07)</x:v>
      </x:c>
      <x:c r="F12" s="26" t="str">
        <x:v>src-meti-critical-minerals-certified-plans: Section 4, plan ２０２６重要鉱物第３号－１; src-meti-critical-minerals-certified-plans: Section 4, plan ２０２６重要鉱物第３号－１</x:v>
      </x:c>
    </x:row>
    <x:row r="13">
      <x:c r="A13" s="22"/>
      <x:c r="B13" s="22"/>
      <x:c r="C13" s="22"/>
      <x:c r="D13" s="22"/>
      <x:c r="E13" s="22"/>
      <x:c r="F13" s="22"/>
    </x:row>
    <x:row r="14">
      <x:c r="A14" s="22"/>
      <x:c r="B14" s="22"/>
      <x:c r="C14" s="22"/>
      <x:c r="D14" s="22"/>
      <x:c r="E14" s="22"/>
      <x:c r="F14" s="2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7A5510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9" hidden="0" customWidth="1"/>
    <x:col min="2" max="2" width="41" hidden="0" customWidth="1"/>
    <x:col min="3" max="3" width="28" hidden="0" customWidth="1"/>
    <x:col min="4" max="4" width="85" hidden="0" customWidth="1"/>
    <x:col min="5" max="5" width="40" hidden="0" customWidth="1"/>
    <x:col min="6" max="6" width="80" hidden="0" customWidth="1"/>
  </x:cols>
  <x:sheetData>
    <x:row r="1">
      <x:c r="A1" s="22"/>
      <x:c r="B1" s="22"/>
      <x:c r="C1" s="22"/>
      <x:c r="D1" s="22"/>
      <x:c r="E1" s="22"/>
      <x:c r="F1" s="22"/>
    </x:row>
    <x:row r="2" ht="26" customHeight="1">
      <x:c r="A2" s="23" t="str">
        <x:v>Selected control clauses</x:v>
      </x:c>
      <x:c r="B2" s="22"/>
      <x:c r="C2" s="22"/>
      <x:c r="D2" s="22"/>
      <x:c r="E2" s="22"/>
      <x:c r="F2" s="22"/>
    </x:row>
    <x:row r="3">
      <x:c r="A3" s="22"/>
      <x:c r="B3" s="22"/>
      <x:c r="C3" s="22"/>
      <x:c r="D3" s="22"/>
      <x:c r="E3" s="22"/>
      <x:c r="F3" s="22"/>
    </x:row>
    <x:row r="4" ht="34" customHeight="1">
      <x:c r="A4" s="24" t="str">
        <x:v>SMPT control ID</x:v>
      </x:c>
      <x:c r="B4" s="24" t="str">
        <x:v>Event ID</x:v>
      </x:c>
      <x:c r="C4" s="24" t="str">
        <x:v>Measure type</x:v>
      </x:c>
      <x:c r="D4" s="24" t="str">
        <x:v>Item / enforcement scope</x:v>
      </x:c>
      <x:c r="E4" s="24" t="str">
        <x:v>Status history</x:v>
      </x:c>
      <x:c r="F4" s="24" t="str">
        <x:v>Source locators</x:v>
      </x:c>
    </x:row>
    <x:row r="5" ht="40" customHeight="1">
      <x:c r="A5" s="25" t="str">
        <x:v>ctl-cn-antismuggling-2025-strategic-minerals</x:v>
      </x:c>
      <x:c r="B5" s="25" t="str">
        <x:v>evt-cn-antismuggling-campaign-2025</x:v>
      </x:c>
      <x:c r="C5" s="25" t="str">
        <x:v>customs_enforcement</x:v>
      </x:c>
      <x:c r="D5" s="25" t="str">
        <x:v>English paraphrase: strategic minerals including gallium, germanium, antimony, tungsten and medium/heavy rare earths; enforcement of existing controls.</x:v>
      </x:c>
      <x:c r="E5" s="25" t="str">
        <x:v>announced (2025-05-09)</x:v>
      </x:c>
      <x:c r="F5" s="25" t="str">
        <x:v>src-mofcom-antismuggling-2025: First and second paragraphs</x:v>
      </x:c>
    </x:row>
    <x:row r="6" ht="54" customHeight="1">
      <x:c r="A6" s="26" t="str">
        <x:v>ctl-cn-tungsten-2025-export-licensing</x:v>
      </x:c>
      <x:c r="B6" s="26" t="str">
        <x:v>evt-cn-tungsten-2025</x:v>
      </x:c>
      <x:c r="C6" s="26" t="str">
        <x:v>export_licensing</x:v>
      </x:c>
      <x:c r="D6" s="26" t="str">
        <x:v>English paraphrase: APT, tungsten oxides, specified carbide, solid forms and alloys subject to conditions, and associated production technology. Exact Chinese scope retained in the frozen JSON.</x:v>
      </x:c>
      <x:c r="E6" s="26" t="str">
        <x:v>in_force (2025-02-04)</x:v>
      </x:c>
      <x:c r="F6" s="26" t="str">
        <x:v>src-mofcom-10: Preamble; Item 1; closing paragraphs; src-mofcom-10: Preamble; Item 1; closing paragraphs</x:v>
      </x:c>
    </x:row>
    <x:row r="7">
      <x:c r="A7" s="22"/>
      <x:c r="B7" s="22"/>
      <x:c r="C7" s="22"/>
      <x:c r="D7" s="22"/>
      <x:c r="E7" s="22"/>
      <x:c r="F7" s="22"/>
    </x:row>
    <x:row r="8">
      <x:c r="A8" s="22"/>
      <x:c r="B8" s="22"/>
      <x:c r="C8" s="22"/>
      <x:c r="D8" s="22"/>
      <x:c r="E8" s="22"/>
      <x:c r="F8" s="2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7A5510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46" hidden="0" customWidth="1"/>
    <x:col min="3" max="3" width="65" hidden="0" customWidth="1"/>
    <x:col min="4" max="4" width="34" hidden="0" customWidth="1"/>
    <x:col min="5" max="5" width="65" hidden="0" customWidth="1"/>
    <x:col min="6" max="6" width="19" hidden="0" customWidth="1"/>
    <x:col min="7" max="7" width="32" hidden="0" customWidth="1"/>
    <x:col min="8" max="8" width="68" hidden="0" customWidth="1"/>
    <x:col min="9" max="9" width="48" hidden="0" customWidth="1"/>
  </x:cols>
  <x:sheetData>
    <x:row r="1">
      <x:c r="A1" s="22"/>
      <x:c r="B1" s="22"/>
      <x:c r="C1" s="22"/>
      <x:c r="D1" s="22"/>
      <x:c r="E1" s="22"/>
      <x:c r="F1" s="22"/>
      <x:c r="G1" s="22"/>
      <x:c r="H1" s="22"/>
      <x:c r="I1" s="22"/>
    </x:row>
    <x:row r="2" ht="26" customHeight="1">
      <x:c r="A2" s="23" t="str">
        <x:v>Source register with explicit URLs and review access results</x:v>
      </x:c>
      <x:c r="B2" s="22"/>
      <x:c r="C2" s="22"/>
      <x:c r="D2" s="22"/>
      <x:c r="E2" s="22"/>
      <x:c r="F2" s="22"/>
      <x:c r="G2" s="22"/>
      <x:c r="H2" s="22"/>
      <x:c r="I2" s="22"/>
    </x:row>
    <x:row r="3">
      <x:c r="A3" s="22"/>
      <x:c r="B3" s="22"/>
      <x:c r="C3" s="22"/>
      <x:c r="D3" s="22"/>
      <x:c r="E3" s="22"/>
      <x:c r="F3" s="22"/>
      <x:c r="G3" s="22"/>
      <x:c r="H3" s="22"/>
      <x:c r="I3" s="22"/>
    </x:row>
    <x:row r="4" ht="34" customHeight="1">
      <x:c r="A4" s="24" t="str">
        <x:v>Research ID</x:v>
      </x:c>
      <x:c r="B4" s="24" t="str">
        <x:v>SMPT source ID</x:v>
      </x:c>
      <x:c r="C4" s="24" t="str">
        <x:v>Title</x:v>
      </x:c>
      <x:c r="D4" s="24" t="str">
        <x:v>Access result</x:v>
      </x:c>
      <x:c r="E4" s="24" t="str">
        <x:v>URL</x:v>
      </x:c>
      <x:c r="F4" s="24" t="str">
        <x:v>Review status</x:v>
      </x:c>
      <x:c r="G4" s="24" t="str">
        <x:v>Retrieved at (UTC)</x:v>
      </x:c>
      <x:c r="H4" s="24" t="str">
        <x:v>SHA-256</x:v>
      </x:c>
      <x:c r="I4" s="24" t="str">
        <x:v>Local locator / note</x:v>
      </x:c>
    </x:row>
    <x:row r="5" ht="82" customHeight="1">
      <x:c r="A5" s="25" t="str">
        <x:v>S01</x:v>
      </x:c>
      <x:c r="B5" s="25" t="str">
        <x:v>src-mofcom-10</x:v>
      </x:c>
      <x:c r="C5" s="25" t="str">
        <x:v>MOFCOM/GACC Announcement No. 10 of 2025 (tungsten et al.)</x:v>
      </x:c>
      <x:c r="D5" s="25" t="str">
        <x:v>retrieved</x:v>
      </x:c>
      <x:c r="E5" s="25" t="str">
        <x:v>https://www.mofcom.gov.cn/zwgk/zcfb/art/2025/art_e623090907fc4e1092f0a4db72f57b95.html</x:v>
      </x:c>
      <x:c r="F5" s="25" t="str">
        <x:v>Independently corroborated documentary statement in scoped review</x:v>
      </x:c>
      <x:c r="G5" s="25" t="d">
        <x:v>2026-11-03T22:42:39.190Z</x:v>
      </x:c>
      <x:c r="H5" s="25" t="str">
        <x:v>eee84cc598e745e0938fd43b435d94c8c057dfdecf171ae424d4ce301c9bb7a6</x:v>
      </x:c>
      <x:c r="I5" s="25" t="str">
        <x:v>source_text/S01.html</x:v>
      </x:c>
    </x:row>
    <x:row r="6" ht="68" customHeight="1">
      <x:c r="A6" s="26" t="str">
        <x:v>S02</x:v>
      </x:c>
      <x:c r="B6" s="26" t="str">
        <x:v>src-mofcom-antismuggling-2025</x:v>
      </x:c>
      <x:c r="C6" s="26" t="str">
        <x:v>MOFCOM special campaign against strategic-mineral smuggling, 9 May 2025</x:v>
      </x:c>
      <x:c r="D6" s="26" t="str">
        <x:v>retrieved</x:v>
      </x:c>
      <x:c r="E6" s="26" t="str">
        <x:v>http://www.mofcom.gov.cn/zwgk/jgdt/art/2025/art_2f8636687d014b2c84384628b01ab410.html</x:v>
      </x:c>
      <x:c r="F6" s="26" t="str">
        <x:v>Supported by supplied evidence; see review limitations</x:v>
      </x:c>
      <x:c r="G6" s="26" t="d">
        <x:v>2026-11-03T22:42:39.191Z</x:v>
      </x:c>
      <x:c r="H6" s="26" t="str">
        <x:v>7bdd006a92e466f74af13859deb685354c7ec787664c7b277a93a993c9f03ba0</x:v>
      </x:c>
      <x:c r="I6" s="26" t="str">
        <x:v>source_text/S02.html</x:v>
      </x:c>
    </x:row>
    <x:row r="7" ht="68" customHeight="1">
      <x:c r="A7" s="25" t="str">
        <x:v>S03</x:v>
      </x:c>
      <x:c r="B7" s="25" t="str">
        <x:v>src-eurlex-crma</x:v>
      </x:c>
      <x:c r="C7" s="25" t="str">
        <x:v>Regulation (EU) 2024/1252 establishing a framework for ensuring a secure and sustainable supply of critical raw materials</x:v>
      </x:c>
      <x:c r="D7" s="25" t="str">
        <x:v>empty_response</x:v>
      </x:c>
      <x:c r="E7" s="25" t="str">
        <x:v>https://eur-lex.europa.eu/eli/reg/2024/1252/oj</x:v>
      </x:c>
      <x:c r="F7" s="25" t="str">
        <x:v>Supported by supplied evidence; see review limitations</x:v>
      </x:c>
      <x:c r="G7" s="25" t="d">
        <x:v>2026-11-03T22:42:39.192Z</x:v>
      </x:c>
      <x:c r="H7" s="25" t="str">
        <x:v>e3b0c44298fc1c149afbf4c8996fb92427ae41e4649b934ca495991b7852b855</x:v>
      </x:c>
      <x:c r="I7" s="25" t="str">
        <x:v>source_text/S03.html</x:v>
      </x:c>
    </x:row>
    <x:row r="8" ht="82" customHeight="1">
      <x:c r="A8" s="26" t="str">
        <x:v>S04</x:v>
      </x:c>
      <x:c r="B8" s="26" t="str">
        <x:v>src-ec-crma-sp-annex-2025-03</x:v>
      </x:c>
      <x:c r="C8" s="26" t="str">
        <x:v>Annex to Commission Decision C(2025) 1904 final: list of Strategic Projects</x:v>
      </x:c>
      <x:c r="D8" s="26" t="str">
        <x:v>retrieved</x:v>
      </x:c>
      <x:c r="E8" s="26" t="str">
        <x:v>https://single-market-economy.ec.europa.eu/document/download/e9c90c91-7492-4047-bc51-d0c9d5e89a2f_en?filename=C_2025_1904_1_EN_annexe_acte_autonome_part1_v2.pdf</x:v>
      </x:c>
      <x:c r="F8" s="26" t="str">
        <x:v>Independently corroborated documentary statement in scoped review</x:v>
      </x:c>
      <x:c r="G8" s="26" t="d">
        <x:v>2026-11-03T22:42:39.193Z</x:v>
      </x:c>
      <x:c r="H8" s="26" t="str">
        <x:v>93c6bfe3bdafac462a7ae6f209e080ad7501f0aa3fc8a8ee987e1fb3cf2468e0</x:v>
      </x:c>
      <x:c r="I8" s="26" t="str">
        <x:v>source_text/S04.pdf</x:v>
      </x:c>
    </x:row>
    <x:row r="9" ht="68" customHeight="1">
      <x:c r="A9" s="25" t="str">
        <x:v>S05</x:v>
      </x:c>
      <x:c r="B9" s="25" t="str">
        <x:v>src-ec-crma-sp-decision-2025-03</x:v>
      </x:c>
      <x:c r="C9" s="25" t="str">
        <x:v>Commission Decision of 25.3.2025 recognising certain critical raw material projects as Strategic Projects under Regulation (EU) 2024/1252 (C(2025) 1904 final)</x:v>
      </x:c>
      <x:c r="D9" s="25" t="str">
        <x:v>retrieved</x:v>
      </x:c>
      <x:c r="E9" s="25" t="str">
        <x:v>https://single-market-economy.ec.europa.eu/document/download/9b159533-2a45-4d43-bf33-6ca5fa88440d_en?filename=C_2025_1904_1_EN_ACT_part1_v2.pdf</x:v>
      </x:c>
      <x:c r="F9" s="25" t="str">
        <x:v>Supported by supplied evidence; see review limitations</x:v>
      </x:c>
      <x:c r="G9" s="25" t="d">
        <x:v>2026-11-03T22:42:39.194Z</x:v>
      </x:c>
      <x:c r="H9" s="25" t="str">
        <x:v>28a3a8fff871da8ceb530dc3da3a13943b32ba34c6c50805f84d080cfb8c088f</x:v>
      </x:c>
      <x:c r="I9" s="25" t="str">
        <x:v>source_text/S05.pdf</x:v>
      </x:c>
    </x:row>
    <x:row r="10" ht="68" customHeight="1">
      <x:c r="A10" s="26" t="str">
        <x:v>S06</x:v>
      </x:c>
      <x:c r="B10" s="26" t="str">
        <x:v>src-ec-crma-sp-annex-2025-06</x:v>
      </x:c>
      <x:c r="C10" s="26" t="str">
        <x:v>Annex to Commission Decision C(2025) 3491 final: list of Strategic Projects in third countries and overseas countries or territories</x:v>
      </x:c>
      <x:c r="D10" s="26" t="str">
        <x:v>retrieved</x:v>
      </x:c>
      <x:c r="E10" s="26" t="str">
        <x:v>https://single-market-economy.ec.europa.eu/document/download/60c576a5-435e-43e6-83de-c81f3652259b_en?filename=C_2025_3491_1_EN_annexe_acte_autonome_part1_v3.pdf</x:v>
      </x:c>
      <x:c r="F10" s="26" t="str">
        <x:v>Supported by supplied evidence; see review limitations</x:v>
      </x:c>
      <x:c r="G10" s="26" t="d">
        <x:v>2026-11-03T22:42:39.194Z</x:v>
      </x:c>
      <x:c r="H10" s="26" t="str">
        <x:v>ccbbddafb08cce789f0c59d38d0e1583b5acdd76f538cf64f38b9a00e09404ed</x:v>
      </x:c>
      <x:c r="I10" s="26" t="str">
        <x:v>source_text/S06.pdf</x:v>
      </x:c>
    </x:row>
    <x:row r="11" ht="68" customHeight="1">
      <x:c r="A11" s="25" t="str">
        <x:v>S07</x:v>
      </x:c>
      <x:c r="B11" s="25" t="str">
        <x:v>src-ec-crma-sp-decision-2025-06</x:v>
      </x:c>
      <x:c r="C11" s="25" t="str">
        <x:v>Commission Decision of 4.6.2025 recognising certain critical raw material projects located in third countries and in overseas countries or territories as Strategic Projects under Regulation (EU) 2024/1252 (C(2025) 3491 final)</x:v>
      </x:c>
      <x:c r="D11" s="25" t="str">
        <x:v>retrieved</x:v>
      </x:c>
      <x:c r="E11" s="25" t="str">
        <x:v>https://single-market-economy.ec.europa.eu/document/download/808502c2-21c7-4ca8-855f-ff0b528f91c4_en?filename=C_2025_3491_1_EN_ACT_part1_v4.pdf</x:v>
      </x:c>
      <x:c r="F11" s="25" t="str">
        <x:v>Supported by supplied evidence; see review limitations</x:v>
      </x:c>
      <x:c r="G11" s="25" t="d">
        <x:v>2026-11-03T22:42:39.196Z</x:v>
      </x:c>
      <x:c r="H11" s="25" t="str">
        <x:v>cda1a46dfeeb5cd9e03bba6c40afae5383709a27f356c3f3c6e9232e1a23e9d1</x:v>
      </x:c>
      <x:c r="I11" s="25" t="str">
        <x:v>source_text/S07.pdf</x:v>
      </x:c>
    </x:row>
    <x:row r="12" ht="82" customHeight="1">
      <x:c r="A12" s="26" t="str">
        <x:v>S08</x:v>
      </x:c>
      <x:c r="B12" s="26" t="str">
        <x:v>src-ec-crma-sp-annex-2026-10</x:v>
      </x:c>
      <x:c r="C12" s="26" t="str">
        <x:v>Annex to Commission Decision C(2026) 8051 final: list of Strategic Projects</x:v>
      </x:c>
      <x:c r="D12" s="26" t="str">
        <x:v>retrieved</x:v>
      </x:c>
      <x:c r="E12" s="26" t="str">
        <x:v>https://single-market-economy.ec.europa.eu/document/download/efabd887-9c12-4a3d-910e-8433c0f63a81_en?filename=C_2026_8051_F1_ANNEX_EN_V3_P1_5091583.PDF</x:v>
      </x:c>
      <x:c r="F12" s="26" t="str">
        <x:v>Independently corroborated documentary statement in scoped review</x:v>
      </x:c>
      <x:c r="G12" s="26" t="d">
        <x:v>2026-11-03T22:42:42.602Z</x:v>
      </x:c>
      <x:c r="H12" s="26" t="str">
        <x:v>2d927a5fbbb05dddcec4eaf4dae80180a3d9a0d0e901801cc794d04bda140ce3</x:v>
      </x:c>
      <x:c r="I12" s="26" t="str">
        <x:v>source_text/S08.pdf</x:v>
      </x:c>
    </x:row>
    <x:row r="13" ht="82" customHeight="1">
      <x:c r="A13" s="25" t="str">
        <x:v>S09</x:v>
      </x:c>
      <x:c r="B13" s="25" t="str">
        <x:v>src-ec-crma-sp-decision-2026-10</x:v>
      </x:c>
      <x:c r="C13" s="25" t="str">
        <x:v>Commission Decision of 9.10.2026 recognising certain critical raw material projects as Strategic Projects under Regulation (EU) 2024/1252 (C(2026) 8051 final)</x:v>
      </x:c>
      <x:c r="D13" s="25" t="str">
        <x:v>retrieved</x:v>
      </x:c>
      <x:c r="E13" s="25" t="str">
        <x:v>https://single-market-economy.ec.europa.eu/document/download/56f5457c-2ed0-4c10-8c76-d66a79cb00b6_en?filename=C_2026_8051_F1_COMMISSION_DECISION_EN_V2_P1_5091203.PDF</x:v>
      </x:c>
      <x:c r="F13" s="25" t="str">
        <x:v>Independently corroborated documentary statement in scoped review</x:v>
      </x:c>
      <x:c r="G13" s="25" t="d">
        <x:v>2026-11-03T22:42:43.326Z</x:v>
      </x:c>
      <x:c r="H13" s="25" t="str">
        <x:v>f0768137c98466c0fe53f79c241bf7d97cf7f358a2aeb9b3332bd07ddf677342</x:v>
      </x:c>
      <x:c r="I13" s="25" t="str">
        <x:v>source_text/S09.pdf</x:v>
      </x:c>
    </x:row>
    <x:row r="14" ht="68" customHeight="1">
      <x:c r="A14" s="26" t="str">
        <x:v>S10</x:v>
      </x:c>
      <x:c r="B14" s="26" t="str">
        <x:v>src-eurlex-dec-2026-2349</x:v>
      </x:c>
      <x:c r="C14" s="26" t="str">
        <x:v>Commission Decision (EU) 2026/2349 of 9 October 2026 recognising certain critical raw material projects as Strategic Projects under Regulation (EU) 2024/1252 (notified under document C(2026) 8051)</x:v>
      </x:c>
      <x:c r="D14" s="26" t="str">
        <x:v>empty_response</x:v>
      </x:c>
      <x:c r="E14" s="26" t="str">
        <x:v>https://eur-lex.europa.eu/eli/dec/2026/2349/oj</x:v>
      </x:c>
      <x:c r="F14" s="26" t="str">
        <x:v>Supported by supplied evidence; see review limitations</x:v>
      </x:c>
      <x:c r="G14" s="26" t="d">
        <x:v>2026-11-03T22:42:43.395Z</x:v>
      </x:c>
      <x:c r="H14" s="26" t="str">
        <x:v>e3b0c44298fc1c149afbf4c8996fb92427ae41e4649b934ca495991b7852b855</x:v>
      </x:c>
      <x:c r="I14" s="26" t="str">
        <x:v>source_text/S10.html</x:v>
      </x:c>
    </x:row>
    <x:row r="15" ht="68" customHeight="1">
      <x:c r="A15" s="25" t="str">
        <x:v>S11</x:v>
      </x:c>
      <x:c r="B15" s="25" t="str">
        <x:v>src-meti-critical-minerals-certified-plans</x:v>
      </x:c>
      <x:c r="C15" s="25" t="str">
        <x:v>METI critical-minerals certified supply-assurance plans</x:v>
      </x:c>
      <x:c r="D15" s="25" t="str">
        <x:v>failed</x:v>
      </x:c>
      <x:c r="E15" s="25" t="str">
        <x:v>https://www.meti.go.jp/policy/economy/economic_security/metal/index.html</x:v>
      </x:c>
      <x:c r="F15" s="25" t="str">
        <x:v>Unresolved fresh access:403; dates attributed to frozen corpus</x:v>
      </x:c>
      <x:c r="G15" s="25" t="d">
        <x:v>2026-11-03T22:42:43.578Z</x:v>
      </x:c>
      <x:c r="H15" s="25" t="str"/>
      <x:c r="I15" s="25" t="str">
        <x:v>HTTP Error 403: Forbidden</x:v>
      </x:c>
    </x:row>
    <x:row r="16" ht="82" customHeight="1">
      <x:c r="A16" s="26" t="str">
        <x:v>S12</x:v>
      </x:c>
      <x:c r="B16" s="26" t="str">
        <x:v>src-jogmec-critical-minerals-grants</x:v>
      </x:c>
      <x:c r="C16" s="26" t="str">
        <x:v>JOGMEC critical-minerals grant programme and grant-decision list</x:v>
      </x:c>
      <x:c r="D16" s="26" t="str">
        <x:v>retrieved</x:v>
      </x:c>
      <x:c r="E16" s="26" t="str">
        <x:v>https://www.jogmec.go.jp/activities/metal/critical-grant.html</x:v>
      </x:c>
      <x:c r="F16" s="26" t="str">
        <x:v>Independently corroborated documentary statement in scoped review</x:v>
      </x:c>
      <x:c r="G16" s="26" t="d">
        <x:v>2026-11-03T22:42:43.820Z</x:v>
      </x:c>
      <x:c r="H16" s="26" t="str">
        <x:v>f6b7c008c5e6e24c5a46d2ac9f6c5eafa09c4f84718e4c7654012be06c011840</x:v>
      </x:c>
      <x:c r="I16" s="26" t="str">
        <x:v>source_text/S12.html</x:v>
      </x:c>
    </x:row>
    <x:row r="17" ht="82" customHeight="1">
      <x:c r="A17" s="25" t="str">
        <x:v>S13</x:v>
      </x:c>
      <x:c r="B17" s="25" t="str">
        <x:v>src-allied-tungsten-expansion-20260409</x:v>
      </x:c>
      <x:c r="C17" s="25" t="str">
        <x:v>Allied Material tungsten capacity expansion, 9 April 2026 (Japanese original)</x:v>
      </x:c>
      <x:c r="D17" s="25" t="str">
        <x:v>retrieved</x:v>
      </x:c>
      <x:c r="E17" s="25" t="str">
        <x:v>https://www.allied-material.co.jp/dcms_media/other/NewsRelease_20260409.pdf</x:v>
      </x:c>
      <x:c r="F17" s="25" t="str">
        <x:v>Independently corroborated documentary statement in scoped review</x:v>
      </x:c>
      <x:c r="G17" s="25" t="d">
        <x:v>2026-11-03T22:42:45.699Z</x:v>
      </x:c>
      <x:c r="H17" s="25" t="str">
        <x:v>207326352deb44ea18e561a55b5124c2a6dfa5f952188a02c74e73943c01011b</x:v>
      </x:c>
      <x:c r="I17" s="25" t="str">
        <x:v>source_text/S13.pdf</x:v>
      </x:c>
    </x:row>
    <x:row r="18" ht="82" customHeight="1">
      <x:c r="A18" s="26" t="str">
        <x:v>S14</x:v>
      </x:c>
      <x:c r="B18" s="26" t="str">
        <x:v>src-nwf-tungsten-west-2026</x:v>
      </x:c>
      <x:c r="C18" s="26" t="str">
        <x:v>National Wealth Fund backs Tungsten West to unlock critical UK tungsten supply</x:v>
      </x:c>
      <x:c r="D18" s="26" t="str">
        <x:v>retrieved</x:v>
      </x:c>
      <x:c r="E18" s="26" t="str">
        <x:v>https://www.nationalwealthfund.org.uk/news-and-publications/news/national-wealth-fund-backs-tungsten-west-to-unlock-critical-uk-tungsten-supply/</x:v>
      </x:c>
      <x:c r="F18" s="26" t="str">
        <x:v>Independently corroborated documentary statement in scoped review</x:v>
      </x:c>
      <x:c r="G18" s="26" t="d">
        <x:v>2026-11-03T22:42:45.933Z</x:v>
      </x:c>
      <x:c r="H18" s="26" t="str">
        <x:v>cae709044115824f06a4a50a59a477b71b430f106df522ad1bcbb9ee6e80a3c2</x:v>
      </x:c>
      <x:c r="I18" s="26" t="str">
        <x:v>source_text/S14.html</x:v>
      </x:c>
    </x:row>
    <x:row r="19" ht="68" customHeight="1">
      <x:c r="A19" s="25" t="str">
        <x:v>S15</x:v>
      </x:c>
      <x:c r="B19" s="25" t="str"/>
      <x:c r="C19" s="25" t="str">
        <x:v>Tungsten West NWF terms, RNS 9611R</x:v>
      </x:c>
      <x:c r="D19" s="25" t="str">
        <x:v>metadata_only_investor_wall</x:v>
      </x:c>
      <x:c r="E19" s="25" t="str">
        <x:v>https://www.londonstockexchange.com/en/news/article/TUN/strategic-investment-by-the-uk-government-nwf/17754106</x:v>
      </x:c>
      <x:c r="F19" s="25" t="str">
        <x:v>Supported by supplied evidence; see review limitations</x:v>
      </x:c>
      <x:c r="G19" s="25" t="d">
        <x:v>2026-11-03T22:42:45.990Z</x:v>
      </x:c>
      <x:c r="H19" s="25" t="str">
        <x:v>8f30723e20c06f6488a8b9bdded2aa9478413a22b4a875ae7f7056cf8b65769e</x:v>
      </x:c>
      <x:c r="I19" s="25" t="str">
        <x:v>source_text/S15.html</x:v>
      </x:c>
    </x:row>
    <x:row r="20" ht="68" customHeight="1">
      <x:c r="A20" s="26" t="str">
        <x:v>S16</x:v>
      </x:c>
      <x:c r="B20" s="26" t="str"/>
      <x:c r="C20" s="26" t="str">
        <x:v>Tungsten West processing starts, RNS 7152U</x:v>
      </x:c>
      <x:c r="D20" s="26" t="str">
        <x:v>metadata_only_investor_wall</x:v>
      </x:c>
      <x:c r="E20" s="26" t="str">
        <x:v>https://www.londonstockexchange.com/en/news/article/TUN/processing-operations-commence-during-visit-by-nwf/17786453</x:v>
      </x:c>
      <x:c r="F20" s="26" t="str">
        <x:v>Supported by supplied evidence; see review limitations</x:v>
      </x:c>
      <x:c r="G20" s="26" t="d">
        <x:v>2026-11-03T22:42:46.480Z</x:v>
      </x:c>
      <x:c r="H20" s="26" t="str">
        <x:v>407e52827b4f835940a6ed03ced7920e1e5d9f7792350150a5ec16ca0c850946</x:v>
      </x:c>
      <x:c r="I20" s="26" t="str">
        <x:v>source_text/S16.html</x:v>
      </x:c>
    </x:row>
    <x:row r="21" ht="82" customHeight="1">
      <x:c r="A21" s="25" t="str">
        <x:v>S17</x:v>
      </x:c>
      <x:c r="B21" s="25" t="str"/>
      <x:c r="C21" s="25" t="str">
        <x:v>Mitsubishi Materials Japan New Metals expansion, 9 September 2026</x:v>
      </x:c>
      <x:c r="D21" s="25" t="str">
        <x:v>retrieved</x:v>
      </x:c>
      <x:c r="E21" s="25" t="str">
        <x:v>https://news.mmc.co.jp/corporate/en/newsroom/press/news20260909.html</x:v>
      </x:c>
      <x:c r="F21" s="25" t="str">
        <x:v>Independently corroborated documentary statement in scoped review</x:v>
      </x:c>
      <x:c r="G21" s="25" t="d">
        <x:v>2026-11-03T22:42:47.297Z</x:v>
      </x:c>
      <x:c r="H21" s="25" t="str">
        <x:v>cad2d258ed241663b29bcc9c62204470bc562446c45b77a4c131f6568b3e7d17</x:v>
      </x:c>
      <x:c r="I21" s="25" t="str">
        <x:v>source_text/S17.html</x:v>
      </x:c>
    </x:row>
    <x:row r="22" ht="68" customHeight="1">
      <x:c r="A22" s="26" t="str">
        <x:v>S18</x:v>
      </x:c>
      <x:c r="B22" s="26" t="str"/>
      <x:c r="C22" s="26" t="str">
        <x:v>Tungsten West investor information</x:v>
      </x:c>
      <x:c r="D22" s="26" t="str">
        <x:v>retrieved</x:v>
      </x:c>
      <x:c r="E22" s="26" t="str">
        <x:v>https://www.tungstenwest.com/investors</x:v>
      </x:c>
      <x:c r="F22" s="26" t="str">
        <x:v>Supported by supplied evidence; see review limitations</x:v>
      </x:c>
      <x:c r="G22" s="26" t="d">
        <x:v>2026-11-03T22:42:47.758Z</x:v>
      </x:c>
      <x:c r="H22" s="26" t="str">
        <x:v>1a199e600762ecffb9698339d0b32090a1df560f8943d67b32619c45d3ee4e23</x:v>
      </x:c>
      <x:c r="I22" s="26" t="str">
        <x:v>source_text/S18.html</x:v>
      </x:c>
    </x:row>
    <x:row r="23" ht="68" customHeight="1">
      <x:c r="A23" s="25" t="str">
        <x:v>S19</x:v>
      </x:c>
      <x:c r="B23" s="25" t="str"/>
      <x:c r="C23" s="25" t="str">
        <x:v>MOFCOM export-control list copy of Announcement No. 10</x:v>
      </x:c>
      <x:c r="D23" s="25" t="str">
        <x:v>retrieved</x:v>
      </x:c>
      <x:c r="E23" s="25" t="str">
        <x:v>https://exportcontrol.mofcom.gov.cn/article/hgfw/lywxcx/gzqd/202502/1102.html</x:v>
      </x:c>
      <x:c r="F23" s="25" t="str">
        <x:v>Supported by supplied evidence; see review limitations</x:v>
      </x:c>
      <x:c r="G23" s="25" t="d">
        <x:v>2026-11-03T22:42:48.185Z</x:v>
      </x:c>
      <x:c r="H23" s="25" t="str">
        <x:v>9589b82f47158391f2ea88560e5bbe51c021dc45357572bb423d79664e80fad1</x:v>
      </x:c>
      <x:c r="I23" s="25" t="str">
        <x:v>source_text/S19.html</x:v>
      </x:c>
    </x:row>
    <x:row r="24" ht="82" customHeight="1">
      <x:c r="A24" s="26" t="str">
        <x:v>S20</x:v>
      </x:c>
      <x:c r="B24" s="26" t="str"/>
      <x:c r="C24" s="26" t="str">
        <x:v>Tungsten West NWF terms, issuer RNS mirror</x:v>
      </x:c>
      <x:c r="D24" s="26" t="str">
        <x:v>retrieved</x:v>
      </x:c>
      <x:c r="E24" s="26" t="str">
        <x:v>https://www.lse.co.uk/rns/strategic-investment-by-the-uk-government-nwf-yqliknoaeuaxugf.html</x:v>
      </x:c>
      <x:c r="F24" s="26" t="str">
        <x:v>Independently corroborated documentary statement in scoped review</x:v>
      </x:c>
      <x:c r="G24" s="26" t="d">
        <x:v>2026-11-03T22:43:47.322Z</x:v>
      </x:c>
      <x:c r="H24" s="26" t="str">
        <x:v>954872fb66818d837f9ae54c755b7c33a280e874a135e51ea6a977189dbf1385</x:v>
      </x:c>
      <x:c r="I24" s="26" t="str">
        <x:v>source_text/S20.html</x:v>
      </x:c>
    </x:row>
    <x:row r="25" ht="82" customHeight="1">
      <x:c r="A25" s="25" t="str">
        <x:v>S21</x:v>
      </x:c>
      <x:c r="B25" s="25" t="str"/>
      <x:c r="C25" s="25" t="str">
        <x:v>Tungsten West processing starts, issuer RNS mirror</x:v>
      </x:c>
      <x:c r="D25" s="25" t="str">
        <x:v>retrieved</x:v>
      </x:c>
      <x:c r="E25" s="25" t="str">
        <x:v>https://www.lse.co.uk/rns/processing-operations-commence-during-visit-by-nwf-tc6mhjidfgjazfe.html?mobile_view=desktop</x:v>
      </x:c>
      <x:c r="F25" s="25" t="str">
        <x:v>Independently corroborated documentary statement in scoped review</x:v>
      </x:c>
      <x:c r="G25" s="25" t="d">
        <x:v>2026-11-03T22:43:47.322Z</x:v>
      </x:c>
      <x:c r="H25" s="25" t="str">
        <x:v>b1b8e6489026a1f93c48f8792939d73b50d012a53eb1869639eecddf64717df0</x:v>
      </x:c>
      <x:c r="I25" s="25" t="str">
        <x:v>source_text/S21.html</x:v>
      </x:c>
    </x:row>
    <x:row r="26" ht="68" customHeight="1">
      <x:c r="A26" s="26" t="str">
        <x:v>S22</x:v>
      </x:c>
      <x:c r="B26" s="26" t="str"/>
      <x:c r="C26" s="26" t="str">
        <x:v>Tungsten West short-term loan repayment, issuer RNS 5958S</x:v>
      </x:c>
      <x:c r="D26" s="26" t="str">
        <x:v>challenge_page_only</x:v>
      </x:c>
      <x:c r="E26" s="26" t="str">
        <x:v>https://www.sharecast.com/news/Company-Announcement-General/Short-Term-Loan-Repayment--dl36173778.html</x:v>
      </x:c>
      <x:c r="F26" s="26" t="str">
        <x:v>Supported by supplied evidence; see review limitations</x:v>
      </x:c>
      <x:c r="G26" s="26" t="d">
        <x:v>2026-11-03T22:43:47.323Z</x:v>
      </x:c>
      <x:c r="H26" s="26" t="str">
        <x:v>082c8dada9e2d1fbd9ad9a10afc193c87544dbda3d5e7b5aa44c104e9169e50e</x:v>
      </x:c>
      <x:c r="I26" s="26" t="str">
        <x:v>source_text/S22.html</x:v>
      </x:c>
    </x:row>
    <x:row r="27" ht="68" customHeight="1">
      <x:c r="A27" s="25" t="str">
        <x:v>S23</x:v>
      </x:c>
      <x:c r="B27" s="25" t="str"/>
      <x:c r="C27" s="25" t="str">
        <x:v>Mayer Brown transaction counsel disclosure, 4 September 2026</x:v>
      </x:c>
      <x:c r="D27" s="25" t="str">
        <x:v>failed</x:v>
      </x:c>
      <x:c r="E27" s="25" t="str">
        <x:v>https://www.mayerbrown.com/en/news/2026/09/mayer-brown-advises-tungsten-west-on-strategic-investment-by-the-uk-governments-national-wealth-fund-in-the-hemerdon-tungsten-tin-project</x:v>
      </x:c>
      <x:c r="F27" s="25" t="str">
        <x:v>Supported by supplied evidence; see review limitations</x:v>
      </x:c>
      <x:c r="G27" s="25" t="d">
        <x:v>2026-11-03T22:43:47.323Z</x:v>
      </x:c>
      <x:c r="H27" s="25" t="str"/>
      <x:c r="I27" s="25" t="str">
        <x:v>HTTP Error 403: Forbidden</x:v>
      </x:c>
    </x:row>
    <x:row r="28" ht="68" customHeight="1">
      <x:c r="A28" s="26" t="str">
        <x:v>S24</x:v>
      </x:c>
      <x:c r="B28" s="26" t="str"/>
      <x:c r="C28" s="26" t="str">
        <x:v>Abenojar El Moto construction, 18 September 2026</x:v>
      </x:c>
      <x:c r="D28" s="26" t="str">
        <x:v>retrieved</x:v>
      </x:c>
      <x:c r="E28" s="26" t="str">
        <x:v>https://abtungsten.es/en/2026/09/18/abenojar-tungsten-inaugura-la-mina-de-tungsteno-y-oro-el-moto/</x:v>
      </x:c>
      <x:c r="F28" s="26" t="str">
        <x:v>Supported by supplied evidence; see review limitations</x:v>
      </x:c>
      <x:c r="G28" s="26" t="d">
        <x:v>2026-11-03T22:43:47.325Z</x:v>
      </x:c>
      <x:c r="H28" s="26" t="str">
        <x:v>8acbec7a7db1700eb0d57f84c89f3a587b0cc72805c2a87949f9029434b53e4a</x:v>
      </x:c>
      <x:c r="I28" s="26" t="str">
        <x:v>source_text/S24.html</x:v>
      </x:c>
    </x:row>
    <x:row r="29" ht="68" customHeight="1">
      <x:c r="A29" s="25" t="str">
        <x:v>S25</x:v>
      </x:c>
      <x:c r="B29" s="25" t="str"/>
      <x:c r="C29" s="25" t="str">
        <x:v>Abenojar APT Plant designation, 9 October 2026</x:v>
      </x:c>
      <x:c r="D29" s="25" t="str">
        <x:v>retrieved</x:v>
      </x:c>
      <x:c r="E29" s="25" t="str">
        <x:v>https://abtungsten.es/en/2026/10/09/abenojar-tungstens-proposed-apt-plant-designated-as-a-second-european-strategic-project/</x:v>
      </x:c>
      <x:c r="F29" s="25" t="str">
        <x:v>Supported by supplied evidence; see review limitations</x:v>
      </x:c>
      <x:c r="G29" s="25" t="d">
        <x:v>2026-11-03T22:43:47.325Z</x:v>
      </x:c>
      <x:c r="H29" s="25" t="str">
        <x:v>5f66d36c61b172dc273bafffef3ca3970b9b013e1e7da1675c7b4862dc5a9f29</x:v>
      </x:c>
      <x:c r="I29" s="25" t="str">
        <x:v>source_text/S25.html</x:v>
      </x:c>
    </x:row>
    <x:row r="30" ht="68" customHeight="1">
      <x:c r="A30" s="26" t="str">
        <x:v>S26</x:v>
      </x:c>
      <x:c r="B30" s="26" t="str"/>
      <x:c r="C30" s="26" t="str">
        <x:v>OMCD REW-ITA project disclosure, 15 October 2026</x:v>
      </x:c>
      <x:c r="D30" s="26" t="str">
        <x:v>retrieved</x:v>
      </x:c>
      <x:c r="E30" s="26" t="str">
        <x:v>https://www.omcd.it/de/rew-ita-green-hub-recognised-as-a-european-strategic-project/</x:v>
      </x:c>
      <x:c r="F30" s="26" t="str">
        <x:v>Supported by supplied evidence; see review limitations</x:v>
      </x:c>
      <x:c r="G30" s="26" t="d">
        <x:v>2026-11-03T22:43:50.100Z</x:v>
      </x:c>
      <x:c r="H30" s="26" t="str">
        <x:v>97b7219fa2dd02b11478197cf803e6b6c1f17cf8aa56a568ce36fa5d285ada64</x:v>
      </x:c>
      <x:c r="I30" s="26" t="str">
        <x:v>source_text/S26.html</x:v>
      </x:c>
    </x:row>
    <x:row r="31" ht="68" customHeight="1">
      <x:c r="A31" s="25" t="str">
        <x:v>S27</x:v>
      </x:c>
      <x:c r="B31" s="25" t="str"/>
      <x:c r="C31" s="25" t="str">
        <x:v>EU official permitting guide</x:v>
      </x:c>
      <x:c r="D31" s="25" t="str">
        <x:v>retrieved</x:v>
      </x:c>
      <x:c r="E31" s="25" t="str">
        <x:v>https://europa.eu/youreurope/business/growing/industrial-permitting-licensing/critical-raw-materials-projects/index_en.htm</x:v>
      </x:c>
      <x:c r="F31" s="25" t="str">
        <x:v>Supported by supplied evidence; see review limitations</x:v>
      </x:c>
      <x:c r="G31" s="25" t="d">
        <x:v>2026-11-03T22:43:50.767Z</x:v>
      </x:c>
      <x:c r="H31" s="25" t="str">
        <x:v>94dc3872f9100665946dc139f6244fcc511e6583579c24798cfbec38c992ce3b</x:v>
      </x:c>
      <x:c r="I31" s="25" t="str">
        <x:v>source_text/S27.html</x:v>
      </x:c>
    </x:row>
    <x:row r="32" ht="68" customHeight="1">
      <x:c r="A32" s="26" t="str">
        <x:v>S28</x:v>
      </x:c>
      <x:c r="B32" s="26" t="str"/>
      <x:c r="C32" s="26" t="str">
        <x:v>CRMA Regulation 2024/1252 consolidated text</x:v>
      </x:c>
      <x:c r="D32" s="26" t="str">
        <x:v>empty_response</x:v>
      </x:c>
      <x:c r="E32" s="26" t="str">
        <x:v>https://eur-lex.europa.eu/legal-content/EN/TXT/PDF/?uri=CELEX:02024R1252-20240503</x:v>
      </x:c>
      <x:c r="F32" s="26" t="str">
        <x:v>Supported by supplied evidence; see review limitations</x:v>
      </x:c>
      <x:c r="G32" s="26" t="d">
        <x:v>2026-11-03T22:43:50.777Z</x:v>
      </x:c>
      <x:c r="H32" s="26" t="str">
        <x:v>e3b0c44298fc1c149afbf4c8996fb92427ae41e4649b934ca495991b7852b855</x:v>
      </x:c>
      <x:c r="I32" s="26" t="str">
        <x:v>source_text/S28.html</x:v>
      </x:c>
    </x:row>
    <x:row r="33" ht="68" customHeight="1">
      <x:c r="A33" s="25" t="str">
        <x:v>S29</x:v>
      </x:c>
      <x:c r="B33" s="25" t="str"/>
      <x:c r="C33" s="25" t="str">
        <x:v>Borralha promoter designation and implementation disclosure</x:v>
      </x:c>
      <x:c r="D33" s="25" t="str">
        <x:v>retrieved</x:v>
      </x:c>
      <x:c r="E33" s="25" t="str">
        <x:v>https://stocks.alliedcritical.com/2026/10/15/allied-critical-metals-secures-major-european-union-strategic-designation-for-its-flagship-borralha-tungsten-project/</x:v>
      </x:c>
      <x:c r="F33" s="25" t="str">
        <x:v>Supported by supplied evidence; see review limitations</x:v>
      </x:c>
      <x:c r="G33" s="25" t="d">
        <x:v>2026-11-03T22:44:41.151Z</x:v>
      </x:c>
      <x:c r="H33" s="25" t="str">
        <x:v>bab861d194a8d9b610c2fda9e4b68d226f2fbcc7a3dbfbb62328c96fb1ce5006</x:v>
      </x:c>
      <x:c r="I33" s="25" t="str">
        <x:v>source_text/S29.html</x:v>
      </x:c>
    </x:row>
    <x:row r="34" ht="82" customHeight="1">
      <x:c r="A34" s="26" t="str">
        <x:v>S30</x:v>
      </x:c>
      <x:c r="B34" s="26" t="str"/>
      <x:c r="C34" s="26" t="str">
        <x:v>Official Spanish reproduction of EU Decision 2026/2349</x:v>
      </x:c>
      <x:c r="D34" s="26" t="str">
        <x:v>retrieved</x:v>
      </x:c>
      <x:c r="E34" s="26" t="str">
        <x:v>https://www.boe.es/buscar/doc.php?id=DOUE-L-2026-81631</x:v>
      </x:c>
      <x:c r="F34" s="26" t="str">
        <x:v>Independently corroborated documentary statement in scoped review</x:v>
      </x:c>
      <x:c r="G34" s="26" t="d">
        <x:v>2026-11-03T22:44:41.152Z</x:v>
      </x:c>
      <x:c r="H34" s="26" t="str">
        <x:v>2d5d3f645aa4bc8fc5ed74528ecefe5a929d755ef3c3a21e70483ec7bb600150</x:v>
      </x:c>
      <x:c r="I34" s="26" t="str">
        <x:v>source_text/S30.html</x:v>
      </x:c>
    </x:row>
    <x:row r="35" ht="82" customHeight="1">
      <x:c r="A35" s="25" t="str">
        <x:v>S31</x:v>
      </x:c>
      <x:c r="B35" s="25" t="str"/>
      <x:c r="C35" s="25" t="str">
        <x:v>Tungsten West audited annual report FY2026, including subsequent events</x:v>
      </x:c>
      <x:c r="D35" s="25" t="str">
        <x:v>retrieved</x:v>
      </x:c>
      <x:c r="E35" s="25" t="str">
        <x:v>https://cdn.prod.website-files.com/69d6c3cf43485ab7fac9a296/6a995da54cb744f81ed2b6f3_Tungsten%20West%20Plc%20-%202026%20Audit%20Signed%20Accounts.pdf</x:v>
      </x:c>
      <x:c r="F35" s="25" t="str">
        <x:v>Independently corroborated documentary statement in scoped review</x:v>
      </x:c>
      <x:c r="G35" s="25" t="d">
        <x:v>2026-11-03T22:44:41.153Z</x:v>
      </x:c>
      <x:c r="H35" s="25" t="str">
        <x:v>e1230b17540f74780862ccea671f6fcac9061e45c2f5d80d80e747a09b10a247</x:v>
      </x:c>
      <x:c r="I35" s="25" t="str">
        <x:v>PDF pp. 39, 67; accounts approved 2 Sep 2026</x:v>
      </x:c>
    </x:row>
    <x:row r="36" ht="82" customHeight="1">
      <x:c r="A36" s="26" t="str">
        <x:v>S32</x:v>
      </x:c>
      <x:c r="B36" s="26" t="str"/>
      <x:c r="C36" s="26" t="str">
        <x:v>USGS Mineral Commodity Summaries 2026 tungsten pages 200 and 201</x:v>
      </x:c>
      <x:c r="D36" s="26" t="str">
        <x:v>web_tool_verified</x:v>
      </x:c>
      <x:c r="E36" s="26" t="str">
        <x:v>https://pubs.usgs.gov/periodicals/mcs2026/mcs2026.pdf</x:v>
      </x:c>
      <x:c r="F36" s="26" t="str">
        <x:v>Independently corroborated documentary statement in scoped review</x:v>
      </x:c>
      <x:c r="G36" s="26" t="d">
        <x:v>2026-11-04T02:37:35.488Z</x:v>
      </x:c>
      <x:c r="H36" s="26" t="str"/>
      <x:c r="I36" s="26" t="str">
        <x:v>HTTP Error 403: Forbidden</x:v>
      </x:c>
    </x:row>
    <x:row r="37" ht="82" customHeight="1">
      <x:c r="A37" s="25" t="str">
        <x:v>S33</x:v>
      </x:c>
      <x:c r="B37" s="25" t="str"/>
      <x:c r="C37" s="25" t="str">
        <x:v>Regulation EU 2024/1252 Article 11 official original text</x:v>
      </x:c>
      <x:c r="D37" s="25" t="str">
        <x:v>empty_response</x:v>
      </x:c>
      <x:c r="E37" s="25" t="str">
        <x:v>https://eur-lex.europa.eu/legal-content/EN/TXT/PDF/?uri=CELEX%3A32024R1252</x:v>
      </x:c>
      <x:c r="F37" s="25" t="str">
        <x:v>Independently corroborated documentary statement in scoped review</x:v>
      </x:c>
      <x:c r="G37" s="25" t="d">
        <x:v>2026-11-04T02:37:40.173Z</x:v>
      </x:c>
      <x:c r="H37" s="25" t="str">
        <x:v>e3b0c44298fc1c149afbf4c8996fb92427ae41e4649b934ca495991b7852b855</x:v>
      </x:c>
      <x:c r="I37" s="25" t="str">
        <x:v>source_text/S33.html</x:v>
      </x:c>
    </x:row>
    <x:row r="38" ht="82" customHeight="1">
      <x:c r="A38" s="26" t="str">
        <x:v>S34</x:v>
      </x:c>
      <x:c r="B38" s="26" t="str"/>
      <x:c r="C38" s="26" t="str">
        <x:v>TFEU Article 297 notification and effect</x:v>
      </x:c>
      <x:c r="D38" s="26" t="str">
        <x:v>empty_response</x:v>
      </x:c>
      <x:c r="E38" s="26" t="str">
        <x:v>https://eur-lex.europa.eu/legal-content/EN/TXT/?uri=celex%3A12016E297</x:v>
      </x:c>
      <x:c r="F38" s="26" t="str">
        <x:v>Official indexed excerpt corroborates rule; direct HTML unavailable</x:v>
      </x:c>
      <x:c r="G38" s="26" t="d">
        <x:v>2026-11-04T02:37:44.282Z</x:v>
      </x:c>
      <x:c r="H38" s="26" t="str">
        <x:v>e3b0c44298fc1c149afbf4c8996fb92427ae41e4649b934ca495991b7852b855</x:v>
      </x:c>
      <x:c r="I38" s="26" t="str">
        <x:v>source_text/S34.html</x:v>
      </x:c>
    </x:row>
    <x:row r="39" ht="82" customHeight="1">
      <x:c r="A39" s="25" t="str">
        <x:v>S35</x:v>
      </x:c>
      <x:c r="B39" s="25" t="str"/>
      <x:c r="C39" s="25" t="str">
        <x:v>Tungsten West RNS 8695V Elmet offtake 23 September 2026</x:v>
      </x:c>
      <x:c r="D39" s="25" t="str">
        <x:v>retrieved</x:v>
      </x:c>
      <x:c r="E39" s="25" t="str">
        <x:v>https://www.lse.co.uk/rns/strategic-tungsten-supply-and-offtake-agreement-oqvcvuui6u6kzx7.html</x:v>
      </x:c>
      <x:c r="F39" s="25" t="str">
        <x:v>Independently corroborated documentary statement in scoped review</x:v>
      </x:c>
      <x:c r="G39" s="25" t="d">
        <x:v>2026-11-04T02:37:48.297Z</x:v>
      </x:c>
      <x:c r="H39" s="25" t="str">
        <x:v>ec2db09290eb0f2ae4329a18743712e23c2eb92d8cbc5f1470704eb89ff046e0</x:v>
      </x:c>
      <x:c r="I39" s="25" t="str">
        <x:v>source_text/S35.html</x:v>
      </x:c>
    </x:row>
    <x:row r="40" ht="82" customHeight="1">
      <x:c r="A40" s="26" t="str">
        <x:v>S36</x:v>
      </x:c>
      <x:c r="B40" s="26" t="str"/>
      <x:c r="C40" s="26" t="str">
        <x:v>Elmet corporate announcement furnished as SEC Exhibit 99.1 under Item 7.01, 22 September 2026</x:v>
      </x:c>
      <x:c r="D40" s="26" t="str">
        <x:v>retrieved</x:v>
      </x:c>
      <x:c r="E40" s="26" t="str">
        <x:v>https://www.sec.gov/Archives/edgar/data/2101698/000121390026102242/ea030607301ex99-1.htm</x:v>
      </x:c>
      <x:c r="F40" s="26" t="str">
        <x:v>Independently corroborated documentary statement in scoped review</x:v>
      </x:c>
      <x:c r="G40" s="26" t="d">
        <x:v>2026-11-04T02:37:55.515Z</x:v>
      </x:c>
      <x:c r="H40" s="26" t="str">
        <x:v>2bdeda45f94c85f89bc766f56f65821da3cecff6131b7c3de31d99ff36a34517</x:v>
      </x:c>
      <x:c r="I40" s="26" t="str">
        <x:v>source_text/S36.html</x:v>
      </x:c>
    </x:row>
    <x:row r="41">
      <x:c r="A41" s="22"/>
      <x:c r="B41" s="22"/>
      <x:c r="C41" s="22"/>
      <x:c r="D41" s="22"/>
      <x:c r="E41" s="22"/>
      <x:c r="F41" s="22"/>
      <x:c r="G41" s="22"/>
      <x:c r="H41" s="22"/>
      <x:c r="I41" s="22"/>
    </x:row>
    <x:row r="42">
      <x:c r="A42" s="22"/>
      <x:c r="B42" s="22"/>
      <x:c r="C42" s="22"/>
      <x:c r="D42" s="22"/>
      <x:c r="E42" s="22"/>
      <x:c r="F42" s="22"/>
      <x:c r="G42" s="22"/>
      <x:c r="H42" s="22"/>
      <x:c r="I42" s="2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7A5510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8" hidden="0" customWidth="1"/>
    <x:col min="2" max="2" width="21" hidden="0" customWidth="1"/>
    <x:col min="3" max="3" width="39" hidden="0" customWidth="1"/>
    <x:col min="4" max="4" width="75" hidden="0" customWidth="1"/>
  </x:cols>
  <x:sheetData>
    <x:row r="1">
      <x:c r="A1" s="22"/>
      <x:c r="B1" s="22"/>
      <x:c r="C1" s="22"/>
      <x:c r="D1" s="22"/>
    </x:row>
    <x:row r="2" ht="26" customHeight="1">
      <x:c r="A2" s="23" t="str">
        <x:v>Exhibit inputs: counts and financing reconciliation</x:v>
      </x:c>
      <x:c r="B2" s="22"/>
      <x:c r="C2" s="22"/>
      <x:c r="D2" s="22"/>
    </x:row>
    <x:row r="3">
      <x:c r="A3" s="22"/>
      <x:c r="B3" s="22"/>
      <x:c r="C3" s="22"/>
      <x:c r="D3" s="22"/>
    </x:row>
    <x:row r="4" ht="34" customHeight="1">
      <x:c r="A4" s="24" t="str">
        <x:v>Input</x:v>
      </x:c>
      <x:c r="B4" s="24" t="str">
        <x:v>Value</x:v>
      </x:c>
      <x:c r="C4" s="24" t="str">
        <x:v>Unit / meaning</x:v>
      </x:c>
      <x:c r="D4" s="24" t="str">
        <x:v>Selection / source</x:v>
      </x:c>
    </x:row>
    <x:row r="5" ht="40" customHeight="1">
      <x:c r="A5" s="25" t="str">
        <x:v>Policy events</x:v>
      </x:c>
      <x:c r="B5" s="25" t="n">
        <x:f>COUNTA('Interventions'!A5:A15)</x:f>
        <x:v>11</x:v>
      </x:c>
      <x:c r="C5" s="25" t="str">
        <x:v>Raw records</x:v>
      </x:c>
      <x:c r="D5" s="25" t="str">
        <x:v>Tungsten-tagged event, issuing jurisdiction China/EU/UK/Japan; includes frameworks</x:v>
      </x:c>
    </x:row>
    <x:row r="6" ht="34" customHeight="1">
      <x:c r="A6" s="26" t="str">
        <x:v>Projects</x:v>
      </x:c>
      <x:c r="B6" s="26" t="n">
        <x:f>COUNTA('Projects'!A5:A12)</x:f>
        <x:v>8</x:v>
      </x:c>
      <x:c r="C6" s="26" t="str">
        <x:v>Raw records</x:v>
      </x:c>
      <x:c r="D6" s="26" t="str">
        <x:v>Distinct project IDs reached from scoped financing or designations</x:v>
      </x:c>
    </x:row>
    <x:row r="7" ht="40" customHeight="1">
      <x:c r="A7" s="25" t="str">
        <x:v>Designations</x:v>
      </x:c>
      <x:c r="B7" s="25" t="n">
        <x:f>COUNTA('Designations'!A5:A12)</x:f>
        <x:v>8</x:v>
      </x:c>
      <x:c r="C7" s="25" t="str">
        <x:v>Raw records</x:v>
      </x:c>
      <x:c r="D7" s="25" t="str">
        <x:v>Tungsten-tagged designations on scoped events; UK Hemerdon also EU-designated</x:v>
      </x:c>
    </x:row>
    <x:row r="8" ht="40" customHeight="1">
      <x:c r="A8" s="26" t="str">
        <x:v>Finance records</x:v>
      </x:c>
      <x:c r="B8" s="26" t="n">
        <x:f>COUNTA('Finance'!A5:A10)</x:f>
        <x:v>6</x:v>
      </x:c>
      <x:c r="C8" s="26" t="str">
        <x:v>Raw records</x:v>
      </x:c>
      <x:c r="D8" s="26" t="str">
        <x:v>Raw rows, including UK package and two nested components and procurement right</x:v>
      </x:c>
    </x:row>
    <x:row r="9" ht="34" customHeight="1">
      <x:c r="A9" s="25" t="str">
        <x:v>Control clauses</x:v>
      </x:c>
      <x:c r="B9" s="25" t="n">
        <x:f>COUNTA('Controls'!A5:A6)</x:f>
        <x:v>2</x:v>
      </x:c>
      <x:c r="C9" s="25" t="str">
        <x:v>Raw records</x:v>
      </x:c>
      <x:c r="D9" s="25" t="str">
        <x:v>Licensing clause and enforcement campaign; not two separate bans</x:v>
      </x:c>
    </x:row>
    <x:row r="10">
      <x:c r="A10" s="22"/>
      <x:c r="B10" s="22"/>
      <x:c r="C10" s="22"/>
      <x:c r="D10" s="22"/>
    </x:row>
    <x:row r="11">
      <x:c r="A11" s="22"/>
      <x:c r="B11" s="22"/>
      <x:c r="C11" s="22"/>
      <x:c r="D11" s="22"/>
    </x:row>
    <x:row r="12" ht="30" customHeight="1">
      <x:c r="A12" s="37" t="str">
        <x:v>UK financial component</x:v>
      </x:c>
      <x:c r="B12" s="37" t="str">
        <x:v>Amount GBP</x:v>
      </x:c>
      <x:c r="C12" s="37" t="str">
        <x:v>Status</x:v>
      </x:c>
      <x:c r="D12" s="37" t="str">
        <x:v>Source</x:v>
      </x:c>
    </x:row>
    <x:row r="13" ht="40" customHeight="1">
      <x:c r="A13" s="34" t="str">
        <x:v>Equity</x:v>
      </x:c>
      <x:c r="B13" s="35" t="n">
        <x:f>'Finance'!B17</x:f>
        <x:v>36000000</x:v>
      </x:c>
      <x:c r="C13" s="34" t="str">
        <x:v>Equity raise disclosed in accounts</x:v>
      </x:c>
      <x:c r="D13" s="34" t="str">
        <x:v>S20; S31</x:v>
      </x:c>
    </x:row>
    <x:row r="14" ht="40" customHeight="1">
      <x:c r="A14" s="34" t="str">
        <x:v>Core loan</x:v>
      </x:c>
      <x:c r="B14" s="35" t="n">
        <x:f>'Finance'!B18</x:f>
        <x:v>25000000</x:v>
      </x:c>
      <x:c r="C14" s="34" t="str">
        <x:v>Full drawdown disclosed by accounts approval</x:v>
      </x:c>
      <x:c r="D14" s="34" t="str">
        <x:v>S20; S31</x:v>
      </x:c>
    </x:row>
    <x:row r="15" ht="40" customHeight="1">
      <x:c r="A15" s="34" t="str">
        <x:v>Accordion</x:v>
      </x:c>
      <x:c r="B15" s="35" t="n">
        <x:f>'Finance'!B19</x:f>
        <x:v>10000000</x:v>
      </x:c>
      <x:c r="C15" s="34" t="str">
        <x:v>Contingent capacity</x:v>
      </x:c>
      <x:c r="D15" s="34" t="str">
        <x:v>S20; S31</x:v>
      </x:c>
    </x:row>
    <x:row r="16" ht="40" customHeight="1">
      <x:c r="A16" s="34" t="str">
        <x:v>Headline: reconciliation only</x:v>
      </x:c>
      <x:c r="B16" s="35" t="n">
        <x:f>SUM(B13:B15)</x:f>
        <x:v>71000000</x:v>
      </x:c>
      <x:c r="C16" s="34" t="str">
        <x:v>Up to, includes uncommitted accordion</x:v>
      </x:c>
      <x:c r="D16" s="34" t="str">
        <x:v>S14; S20; S31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Pr>
    <x:tabColor rgb="FF7A5510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0" hidden="0" customWidth="1"/>
    <x:col min="2" max="2" width="112" hidden="0" customWidth="1"/>
  </x:cols>
  <x:sheetData>
    <x:row r="1">
      <x:c r="A1" s="22"/>
      <x:c r="B1" s="22"/>
    </x:row>
    <x:row r="2" ht="26" customHeight="1">
      <x:c r="A2" s="23" t="str">
        <x:v>Research definitions and reproduction</x:v>
      </x:c>
      <x:c r="B2" s="22"/>
    </x:row>
    <x:row r="3">
      <x:c r="A3" s="22"/>
      <x:c r="B3" s="22"/>
    </x:row>
    <x:row r="4" ht="34" customHeight="1">
      <x:c r="A4" s="24" t="str">
        <x:v>Field / rule</x:v>
      </x:c>
      <x:c r="B4" s="24" t="str">
        <x:v>Definition</x:v>
      </x:c>
    </x:row>
    <x:row r="5" ht="34" customHeight="1">
      <x:c r="A5" s="25" t="str">
        <x:v>Cutoff</x:v>
      </x:c>
      <x:c r="B5" s="25" t="str">
        <x:v>Research cutoff: 3 November 2026.</x:v>
      </x:c>
    </x:row>
    <x:row r="6" ht="34" customHeight="1">
      <x:c r="A6" s="26" t="str">
        <x:v>Dataset</x:v>
      </x:c>
      <x:c r="B6" s="26" t="str">
        <x:v>Public dataset.json export retrieved on 3 November 2026; generatedAt is a dataset date label.</x:v>
      </x:c>
    </x:row>
    <x:row r="7" ht="40" customHeight="1">
      <x:c r="A7" s="25" t="str">
        <x:v>Commit</x:v>
      </x:c>
      <x:c r="B7" s="25" t="str">
        <x:v>4fc59c7ea38ca788eb7537353274a953c90e13eb; merged PR #188. Twelve overlapping collections match the live export record for record.</x:v>
      </x:c>
    </x:row>
    <x:row r="8" ht="40" customHeight="1">
      <x:c r="A8" s="26" t="str">
        <x:v>Material selection</x:v>
      </x:c>
      <x:c r="B8" s="26" t="str">
        <x:v>Exact tungsten membership in materialIds or affectedMaterialIds. Initial subset: 19 events, 9 projects, 8 financial rows, 2 controls, 8 designations.</x:v>
      </x:c>
    </x:row>
    <x:row r="9" ht="40" customHeight="1">
      <x:c r="A9" s="25" t="str">
        <x:v>Four systems</x:v>
      </x:c>
      <x:c r="B9" s="25" t="str">
        <x:v>Four-system event selection with linked financing and designation project IDs. Hemerdon has one physical-project identity across frameworks.</x:v>
      </x:c>
    </x:row>
    <x:row r="10" ht="40" customHeight="1">
      <x:c r="A10" s="26" t="str">
        <x:v>Counts</x:v>
      </x:c>
      <x:c r="B10" s="26" t="str">
        <x:v>Raw record counts encompass overlapping interventions; finance rows include a package and its component instruments.</x:v>
      </x:c>
    </x:row>
    <x:row r="11" ht="40" customHeight="1">
      <x:c r="A11" s="25" t="str">
        <x:v>Amount</x:v>
      </x:c>
      <x:c r="B11" s="25" t="str">
        <x:v>Values preserve original currency, instrument and qualifier; cross-currency comparisons require an explicit method. Missing values remain unknown.</x:v>
      </x:c>
    </x:row>
    <x:row r="12" ht="40" customHeight="1">
      <x:c r="A12" s="26" t="str">
        <x:v>Core loan</x:v>
      </x:c>
      <x:c r="B12" s="26" t="str">
        <x:v>GBP 25m drawn in full by accounts approval on 2 Sep 2026. Confirming the precise transfer date requires transaction-level records. S31 PDF pp. 39, 67.</x:v>
      </x:c>
    </x:row>
    <x:row r="13" ht="40" customHeight="1">
      <x:c r="A13" s="25" t="str">
        <x:v>Grant decision</x:v>
      </x:c>
      <x:c r="B13" s="25" t="str">
        <x:v>JOGMEC grant decision, with disbursement and expansion output tracked as later milestones. Japan New Metals advances beyond the frozen SMPT status.</x:v>
      </x:c>
    </x:row>
    <x:row r="14" ht="40" customHeight="1">
      <x:c r="A14" s="26" t="str">
        <x:v>Implementation</x:v>
      </x:c>
      <x:c r="B14" s="26" t="str">
        <x:v>Project preparation, construction, commissioning and output are recorded as distinct industrial stages.</x:v>
      </x:c>
    </x:row>
    <x:row r="15" ht="34" customHeight="1">
      <x:c r="A15" s="25" t="str">
        <x:v>Unknown</x:v>
      </x:c>
      <x:c r="B15" s="25" t="str">
        <x:v>Pending verification identifies an observation requiring corroborating source evidence; its real-world status remains open.</x:v>
      </x:c>
    </x:row>
    <x:row r="16" ht="34" customHeight="1">
      <x:c r="A16" s="26" t="str">
        <x:v>Current METI</x:v>
      </x:c>
      <x:c r="B16" s="26" t="str">
        <x:v>Page access failed (403); certification dates remain attributed to frozen SMPT records.</x:v>
      </x:c>
    </x:row>
    <x:row r="17" ht="40" customHeight="1">
      <x:c r="A17" s="25" t="str">
        <x:v>Source register</x:v>
      </x:c>
      <x:c r="B17" s="25" t="str">
        <x:v>The source register distinguishes retrieval from validation and identifies access limitations.</x:v>
      </x:c>
    </x:row>
    <x:row r="18" ht="34" customHeight="1">
      <x:c r="A18" s="26" t="str">
        <x:v>Causality</x:v>
      </x:c>
      <x:c r="B18" s="26" t="str">
        <x:v>Incremental output and policy additionality require a project-specific counterfactual; relative performance rankings require comparable measures.</x:v>
      </x:c>
    </x:row>
    <x:row r="19" ht="40" customHeight="1">
      <x:c r="A19" s="25" t="str">
        <x:v>Reproduction</x:v>
      </x:c>
      <x:c r="B19" s="25" t="str">
        <x:v>select.py; build_analysis.py; figures.py; manuscript.py; build_publications.py; derivatives.py; build_workbook.mjs. CSVs and hashes accompany the chart/data pack.</x:v>
      </x:c>
    </x:row>
    <x:row r="20" ht="40" customHeight="1">
      <x:c r="A20" s="26" t="str">
        <x:v>Authorship</x:v>
      </x:c>
      <x:c r="B20" s="26" t="str">
        <x:v>Benjamin Yang | Strategic Materials Policy Tracker. Supporting claim-level evidence, sources and reproducibility materials accompany the research.</x:v>
      </x:c>
    </x:row>
    <x:row r="21">
      <x:c r="A21" s="22"/>
      <x:c r="B21" s="22"/>
    </x:row>
    <x:row r="22">
      <x:c r="A22" s="22"/>
      <x:c r="B22" s="22"/>
    </x:row>
  </x:sheetData>
  <x:pageMargins left="0.7" right="0.7" top="0.75" bottom="0.75" header="0.3" footer="0.3"/>
</x:worksheet>
</file>